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0" windowHeight="12210" firstSheet="1" activeTab="10"/>
  </bookViews>
  <sheets>
    <sheet name="Rekapitulace" sheetId="11" r:id="rId1"/>
    <sheet name="DDM 2018" sheetId="4" r:id="rId2"/>
    <sheet name="MŠ Zvídálek 2018" sheetId="5" r:id="rId3"/>
    <sheet name="TSMS rekap" sheetId="13" r:id="rId4"/>
    <sheet name="TSMS 2018" sheetId="6" r:id="rId5"/>
    <sheet name="ZSA rekap" sheetId="17" r:id="rId6"/>
    <sheet name="ZSA 2018" sheetId="18" r:id="rId7"/>
    <sheet name="ZŠ Komenského rekap" sheetId="15" r:id="rId8"/>
    <sheet name="ZŠ Komenského 2018" sheetId="8" r:id="rId9"/>
    <sheet name="ZŠ Tyršova 2018" sheetId="19" r:id="rId10"/>
    <sheet name="ZUŠ 2018" sheetId="10" r:id="rId11"/>
    <sheet name="List1" sheetId="20" r:id="rId12"/>
  </sheets>
  <definedNames>
    <definedName name="_xlnm.Print_Titles" localSheetId="1">'DDM 2018'!$1:$2</definedName>
    <definedName name="_xlnm.Print_Titles" localSheetId="2">'MŠ Zvídálek 2018'!$1:$2</definedName>
    <definedName name="_xlnm.Print_Titles" localSheetId="4">'TSMS 2018'!$1:$2</definedName>
    <definedName name="_xlnm.Print_Titles" localSheetId="3">'TSMS rekap'!$1:$2</definedName>
    <definedName name="_xlnm.Print_Titles" localSheetId="6">'ZSA 2018'!$1:$2</definedName>
    <definedName name="_xlnm.Print_Titles" localSheetId="5">'ZSA rekap'!$1:$2</definedName>
    <definedName name="_xlnm.Print_Titles" localSheetId="8">'ZŠ Komenského 2018'!$1:$2</definedName>
    <definedName name="_xlnm.Print_Titles" localSheetId="7">'ZŠ Komenského rekap'!$1:$2</definedName>
    <definedName name="_xlnm.Print_Titles" localSheetId="9">'ZŠ Tyršova 2018'!$1:$2</definedName>
    <definedName name="_xlnm.Print_Titles" localSheetId="10">'ZUŠ 2018'!$1:$2</definedName>
  </definedNames>
  <calcPr calcId="145621"/>
  <fileRecoveryPr autoRecover="0"/>
</workbook>
</file>

<file path=xl/calcChain.xml><?xml version="1.0" encoding="utf-8"?>
<calcChain xmlns="http://schemas.openxmlformats.org/spreadsheetml/2006/main">
  <c r="B3" i="11" l="1"/>
  <c r="G4" i="11" l="1"/>
  <c r="G3" i="11"/>
  <c r="N56" i="17" l="1"/>
  <c r="M56" i="17"/>
  <c r="L56" i="17"/>
  <c r="K56" i="17"/>
  <c r="J56" i="17"/>
  <c r="I56" i="17"/>
  <c r="H56" i="17"/>
  <c r="N55" i="17"/>
  <c r="M55" i="17"/>
  <c r="L55" i="17"/>
  <c r="K55" i="17"/>
  <c r="J55" i="17"/>
  <c r="I55" i="17"/>
  <c r="H51" i="17"/>
  <c r="H55" i="17" s="1"/>
  <c r="H57" i="17" s="1"/>
  <c r="H32" i="17"/>
  <c r="H30" i="17"/>
  <c r="G23" i="13" l="1"/>
  <c r="H23" i="13"/>
  <c r="H21" i="13"/>
  <c r="G20" i="13"/>
  <c r="H20" i="13"/>
  <c r="G19" i="13"/>
  <c r="I20" i="13"/>
  <c r="I21" i="13" s="1"/>
  <c r="G21" i="13" s="1"/>
  <c r="G4" i="13"/>
  <c r="G5" i="13"/>
  <c r="G6" i="13"/>
  <c r="G7" i="13"/>
  <c r="G8" i="13"/>
  <c r="G9" i="13"/>
  <c r="G10" i="13"/>
  <c r="G11" i="13"/>
  <c r="G12" i="13"/>
  <c r="G13" i="13"/>
  <c r="G14" i="13"/>
  <c r="G16" i="13"/>
  <c r="G17" i="13"/>
  <c r="G18" i="13"/>
  <c r="G25" i="13"/>
  <c r="G3" i="13"/>
  <c r="Q23" i="13"/>
  <c r="Q22" i="13"/>
  <c r="N22" i="13"/>
  <c r="N23" i="13" s="1"/>
  <c r="L15" i="13"/>
  <c r="L22" i="13" s="1"/>
  <c r="L23" i="13" s="1"/>
  <c r="J22" i="13"/>
  <c r="J23" i="13" s="1"/>
  <c r="G15" i="13" l="1"/>
  <c r="G22" i="13"/>
  <c r="E3" i="11" l="1"/>
  <c r="H4" i="11" l="1"/>
  <c r="H3" i="11"/>
  <c r="H6" i="11" s="1"/>
  <c r="F4" i="11"/>
  <c r="F3" i="11"/>
  <c r="D4" i="11"/>
  <c r="D3" i="11"/>
  <c r="C4" i="11"/>
  <c r="I4" i="11" s="1"/>
  <c r="C3" i="11"/>
  <c r="C6" i="11" s="1"/>
  <c r="I3" i="11"/>
  <c r="G6" i="11" l="1"/>
  <c r="I6" i="11"/>
  <c r="D6" i="11"/>
  <c r="F6" i="11"/>
  <c r="E6" i="11"/>
  <c r="B6" i="11"/>
</calcChain>
</file>

<file path=xl/sharedStrings.xml><?xml version="1.0" encoding="utf-8"?>
<sst xmlns="http://schemas.openxmlformats.org/spreadsheetml/2006/main" count="1054" uniqueCount="233">
  <si>
    <t>PČ</t>
  </si>
  <si>
    <t>SÚ</t>
  </si>
  <si>
    <t>Název syntetického účtu</t>
  </si>
  <si>
    <t>ÚZ</t>
  </si>
  <si>
    <t>Schválený rozpočet 2017</t>
  </si>
  <si>
    <t>Očekávaná skutečnost 2017</t>
  </si>
  <si>
    <t>Spotřeba materiálu</t>
  </si>
  <si>
    <t>Opravy a udržování</t>
  </si>
  <si>
    <t>Cestovné</t>
  </si>
  <si>
    <t>Ostatní služby</t>
  </si>
  <si>
    <t>Mzdové náklady</t>
  </si>
  <si>
    <t>Zákonné sociální pojištění</t>
  </si>
  <si>
    <t>Zákonné sociální náklady</t>
  </si>
  <si>
    <t>Ostatní náklady z činnosti</t>
  </si>
  <si>
    <t>Náklady z drobného dlouhodobého majetku</t>
  </si>
  <si>
    <t>Daň z příjmů</t>
  </si>
  <si>
    <t>N 1</t>
  </si>
  <si>
    <t>Výnosy z prodeje služeb</t>
  </si>
  <si>
    <t>Čerpání fondů</t>
  </si>
  <si>
    <t>Úroky</t>
  </si>
  <si>
    <t>Výnosy územních rozpočtů z transferů</t>
  </si>
  <si>
    <t>V 1</t>
  </si>
  <si>
    <t>Výnosy 1 (HČ)</t>
  </si>
  <si>
    <t>Náklady 1 (HČ)</t>
  </si>
  <si>
    <t>Hospodářský výsledek 1 (HČ)</t>
  </si>
  <si>
    <t>Náklady 2 (DČ)</t>
  </si>
  <si>
    <t>Celkem Výnosy</t>
  </si>
  <si>
    <t>Celkem Náklady</t>
  </si>
  <si>
    <t>Celkem Hospodářský výsledek</t>
  </si>
  <si>
    <t>Legenda:</t>
  </si>
  <si>
    <t>Název</t>
  </si>
  <si>
    <t>Zvýšení platů nepedagogických zaměstnanců RgŠ</t>
  </si>
  <si>
    <t>Přímé náklady na vzdělávání</t>
  </si>
  <si>
    <t>Spotřeba energie</t>
  </si>
  <si>
    <t>N 2</t>
  </si>
  <si>
    <t>Výnosy z pronájmu</t>
  </si>
  <si>
    <t>V 2</t>
  </si>
  <si>
    <t>Výnosy 2 (DČ)</t>
  </si>
  <si>
    <t>Hospodářský výsledek 2 (DČ)</t>
  </si>
  <si>
    <t>OP VVV - PO3 neinvestice</t>
  </si>
  <si>
    <t>ORG</t>
  </si>
  <si>
    <t>Název org.</t>
  </si>
  <si>
    <t>V Nespec.</t>
  </si>
  <si>
    <t>Výnosy Nespec. (HČ)</t>
  </si>
  <si>
    <t>N Nespec.</t>
  </si>
  <si>
    <t>Výnosy Nespec. (DČ)</t>
  </si>
  <si>
    <t>Náklady Nespec. (DČ)</t>
  </si>
  <si>
    <t>Hospodářský výsledek Nespec. (DČ)</t>
  </si>
  <si>
    <t>Výnosy Nespec. celkem</t>
  </si>
  <si>
    <t>Náklady Nespec. Celkem</t>
  </si>
  <si>
    <t>Hospodářský výsledek Nespec. Celkem</t>
  </si>
  <si>
    <t>WC</t>
  </si>
  <si>
    <t>Náklady 303 WC (HČ)</t>
  </si>
  <si>
    <t>TS-správa</t>
  </si>
  <si>
    <t>Odpisy dlouhodobého majetku</t>
  </si>
  <si>
    <t>N 307</t>
  </si>
  <si>
    <t>Ostatní výnosy z činnosti</t>
  </si>
  <si>
    <t>V 307</t>
  </si>
  <si>
    <t>Výnosy 307 TS-správa (HČ)</t>
  </si>
  <si>
    <t>Náklady 307TS-správa (HČ)</t>
  </si>
  <si>
    <t>Hospodářský výsledek 307TS-správa (HČ)</t>
  </si>
  <si>
    <t>silnice a komunikace</t>
  </si>
  <si>
    <t>Náklady 2212 silnice a komunikace (HČ)</t>
  </si>
  <si>
    <t>koupaliště</t>
  </si>
  <si>
    <t>N 3429</t>
  </si>
  <si>
    <t>V 3429</t>
  </si>
  <si>
    <t>Výnosy 3429 koupaliště (HČ)</t>
  </si>
  <si>
    <t>Náklady 3429 koupaliště (HČ)</t>
  </si>
  <si>
    <t>Hospodářský výsledek 3429 koupaliště (HČ)</t>
  </si>
  <si>
    <t>veřejné osvětlení</t>
  </si>
  <si>
    <t>Náklady 3631 veřejné osvětlení (HČ)</t>
  </si>
  <si>
    <t>hřbitov</t>
  </si>
  <si>
    <t>N 3632</t>
  </si>
  <si>
    <t>V 3632</t>
  </si>
  <si>
    <t>Výnosy 3632 hřbitov (HČ)</t>
  </si>
  <si>
    <t>Náklady 3632 hřbitov (HČ)</t>
  </si>
  <si>
    <t>Hospodářský výsledek 3632 hřbitov (HČ)</t>
  </si>
  <si>
    <t>skládka</t>
  </si>
  <si>
    <t>Náklady 3729 skládka (HČ)</t>
  </si>
  <si>
    <t>kompostárna</t>
  </si>
  <si>
    <t>N 3730</t>
  </si>
  <si>
    <t>V 3730</t>
  </si>
  <si>
    <t>Výnosy 3730 kompostárna (HČ)</t>
  </si>
  <si>
    <t>Náklady 3730 kompostárna (HČ)</t>
  </si>
  <si>
    <t>Hospodářský výsledek 3730 kompostárna (HČ)</t>
  </si>
  <si>
    <t>čistota města</t>
  </si>
  <si>
    <t>N 3745</t>
  </si>
  <si>
    <t>V 3745</t>
  </si>
  <si>
    <t>Výnosy 3745 čistota města (HČ)</t>
  </si>
  <si>
    <t>Náklady 3745 čistota města (HČ)</t>
  </si>
  <si>
    <t>Hospodářský výsledek 3745 čistota města (HČ)</t>
  </si>
  <si>
    <t>stadion</t>
  </si>
  <si>
    <t>Náklady 3750 stadion (HČ)</t>
  </si>
  <si>
    <t>ORJ</t>
  </si>
  <si>
    <t>Název ORJ</t>
  </si>
  <si>
    <t>Spotřeba ostatních neskladovatelných dodávek</t>
  </si>
  <si>
    <t>Náklady na reprezentaci</t>
  </si>
  <si>
    <t>Jiné sociální pojištění</t>
  </si>
  <si>
    <t>Jiné sociální náklady</t>
  </si>
  <si>
    <t>Kurzové ztráty</t>
  </si>
  <si>
    <t>Prodané zboží</t>
  </si>
  <si>
    <t>Jiné daně a poplatky</t>
  </si>
  <si>
    <t>Jiné pokuty a penále</t>
  </si>
  <si>
    <t>Výnosy z prodaného zboží</t>
  </si>
  <si>
    <t>N 3</t>
  </si>
  <si>
    <t>V 3</t>
  </si>
  <si>
    <t>N 4</t>
  </si>
  <si>
    <t>V 4</t>
  </si>
  <si>
    <t>N 5</t>
  </si>
  <si>
    <t>V 5</t>
  </si>
  <si>
    <t>Kino</t>
  </si>
  <si>
    <t>N 6</t>
  </si>
  <si>
    <t>V 6</t>
  </si>
  <si>
    <t>N 7</t>
  </si>
  <si>
    <t>V 7</t>
  </si>
  <si>
    <t>Celkem Výnosy ZSA</t>
  </si>
  <si>
    <t>Celkem Náklady ZSA</t>
  </si>
  <si>
    <t>Celkem Hospodářský výsledek ZSA</t>
  </si>
  <si>
    <t>Výnosy Nespec.</t>
  </si>
  <si>
    <t>Náklady Nespec.</t>
  </si>
  <si>
    <t>Hospodářský výsledek Nespec.</t>
  </si>
  <si>
    <t>středisko 1 - škola</t>
  </si>
  <si>
    <t>Výnosy 1</t>
  </si>
  <si>
    <t>středisko 1 - škola (HČ)</t>
  </si>
  <si>
    <t>Náklady 1</t>
  </si>
  <si>
    <t>Hospodářský výsledek 1</t>
  </si>
  <si>
    <t>středisko 2 - jídelna</t>
  </si>
  <si>
    <t>Výnosy 2</t>
  </si>
  <si>
    <t>středisko 2 - jídelna (HČ)</t>
  </si>
  <si>
    <t>Náklady 2</t>
  </si>
  <si>
    <t>Hospodářský výsledek 2</t>
  </si>
  <si>
    <t>středisko 3 družina, ŠK</t>
  </si>
  <si>
    <t>Výnosy 3</t>
  </si>
  <si>
    <t>středisko 3 družina, ŠK (HČ)</t>
  </si>
  <si>
    <t>Náklady 3</t>
  </si>
  <si>
    <t>Hospodářský výsledek 3</t>
  </si>
  <si>
    <t>středisko 4 - VHČ</t>
  </si>
  <si>
    <t>Výnosy 4</t>
  </si>
  <si>
    <t>Náklady 4</t>
  </si>
  <si>
    <t>Hospodářský výsledek 4</t>
  </si>
  <si>
    <t>středisko 5 VHČ cizí strávníci</t>
  </si>
  <si>
    <t>Výnosy 5</t>
  </si>
  <si>
    <t>Náklady 5</t>
  </si>
  <si>
    <t>Hospodářský výsledek 5</t>
  </si>
  <si>
    <t xml:space="preserve">                 ÚZ                Název           </t>
  </si>
  <si>
    <t xml:space="preserve">                 33353          Přímá náklady na vzdělávání</t>
  </si>
  <si>
    <t>ZSA</t>
  </si>
  <si>
    <t>DDM</t>
  </si>
  <si>
    <t>MŠ Zvídálek</t>
  </si>
  <si>
    <t>TS</t>
  </si>
  <si>
    <t>ZŠ Komenského</t>
  </si>
  <si>
    <t>ZŠ Tyršova</t>
  </si>
  <si>
    <t>ZUŠ</t>
  </si>
  <si>
    <t xml:space="preserve">Celkem </t>
  </si>
  <si>
    <t>Provozní příspěvek - zřizovatel</t>
  </si>
  <si>
    <t xml:space="preserve">Název </t>
  </si>
  <si>
    <t>Přímé náklady na vzdělávání (ÚZ 33353)</t>
  </si>
  <si>
    <t>Celkem</t>
  </si>
  <si>
    <t>Muzeum</t>
  </si>
  <si>
    <t>Výnosy 1 Muzeum (HČ)</t>
  </si>
  <si>
    <t>Náklady 1 Muzeum (HČ)</t>
  </si>
  <si>
    <t>Hospodářský výsledek 1 Muzeum (HČ)</t>
  </si>
  <si>
    <t>Zámek</t>
  </si>
  <si>
    <t>Výnosy 2 Zámek (HČ)</t>
  </si>
  <si>
    <t>Náklady 2 Zámek (HČ)</t>
  </si>
  <si>
    <t>Výnosy 3 Knihovna (HČ)</t>
  </si>
  <si>
    <t>Náklady 3 Knihovna (HČ)</t>
  </si>
  <si>
    <t>Hospodářský výsledek 3 Knihovna (HČ)</t>
  </si>
  <si>
    <t>Výnosy 4 Kino (HČ)</t>
  </si>
  <si>
    <t>Náklady 4 Kino (HČ)</t>
  </si>
  <si>
    <t>Hospodářský výsledek 4 Kino (HČ)</t>
  </si>
  <si>
    <t>Výnosy 4 Kino (DČ)</t>
  </si>
  <si>
    <t>Výnosy Kino celkem</t>
  </si>
  <si>
    <t>Náklady Kino celkem</t>
  </si>
  <si>
    <t>Hospodářský výsledek Kino celkem</t>
  </si>
  <si>
    <t>Infocentrum</t>
  </si>
  <si>
    <t>Výnosy 5 Infocentrum (HČ)</t>
  </si>
  <si>
    <t>Náklady 5 Infocentrum (HČ)</t>
  </si>
  <si>
    <t>Hospodářský výsledek 5 Infocentrum (HČ)</t>
  </si>
  <si>
    <t>Napoleon - Austerlitz</t>
  </si>
  <si>
    <t>Výnosy 6 Napoleon - Austerlitz (HČ)</t>
  </si>
  <si>
    <t>Náklady 6 Napoleon - Austerlitz (HČ)</t>
  </si>
  <si>
    <t>Hospodářský výsledek 6 Napoleon - Austerlitz (HČ)</t>
  </si>
  <si>
    <t>SCB</t>
  </si>
  <si>
    <t>Výnosy 7 SCB (HČ)</t>
  </si>
  <si>
    <t>Náklady 7 SCB (HČ)</t>
  </si>
  <si>
    <t>Hospodářský výsledek 7 SCB (HČ)</t>
  </si>
  <si>
    <t>Výnosy 7 SCB (DČ)</t>
  </si>
  <si>
    <t>Výnosy 2 Zámek (DČ)</t>
  </si>
  <si>
    <t>Náklady 2 Zámek (DČ)</t>
  </si>
  <si>
    <t>Hospodářský výsledek 2 Zámek (DČ)</t>
  </si>
  <si>
    <t>Městská knihovna</t>
  </si>
  <si>
    <t>Výnosy HČ</t>
  </si>
  <si>
    <t>Náklady HČ</t>
  </si>
  <si>
    <t>Hospodářský výsledek HČ</t>
  </si>
  <si>
    <t>Výnosy DČ</t>
  </si>
  <si>
    <t>Náklady DČ</t>
  </si>
  <si>
    <t>Hospodářský výsledek DČ</t>
  </si>
  <si>
    <t>Výnosy 1 - HČ</t>
  </si>
  <si>
    <t>Náklady 1 - HČ</t>
  </si>
  <si>
    <t>Hospodářský výsledek 1 - HČ</t>
  </si>
  <si>
    <t>Výnosy 2 - DČ</t>
  </si>
  <si>
    <t>Náklady 2 - DČ</t>
  </si>
  <si>
    <t>Hospodářský výsledek 2 - DČ</t>
  </si>
  <si>
    <t>muzeum</t>
  </si>
  <si>
    <t>zámek</t>
  </si>
  <si>
    <t>knihovna</t>
  </si>
  <si>
    <t>kino</t>
  </si>
  <si>
    <t>expozice</t>
  </si>
  <si>
    <t>IC</t>
  </si>
  <si>
    <t>kontrolní součet</t>
  </si>
  <si>
    <t>správa</t>
  </si>
  <si>
    <t>osvětlení</t>
  </si>
  <si>
    <t>silnice a kominukace</t>
  </si>
  <si>
    <t>příspěvek zřizovatele</t>
  </si>
  <si>
    <t>kompost.</t>
  </si>
  <si>
    <t>Skup. ORJ</t>
  </si>
  <si>
    <t>Název skupiny ORJ</t>
  </si>
  <si>
    <t>Hospodářský výsledek 2 Zámek (HČ)</t>
  </si>
  <si>
    <t>Náklady 2 Zámek</t>
  </si>
  <si>
    <t>2 - DČ</t>
  </si>
  <si>
    <t>Výnosy 7 SCB</t>
  </si>
  <si>
    <t>Náklady 7 SCB</t>
  </si>
  <si>
    <t>Hospodářský výsledek 7 SCB</t>
  </si>
  <si>
    <t>Zámek Austerlitz;DDM Slavkov u Brna;Mateřská škola Zvídálek;Technické služby;ZŠ Komenského;ZŠ Tyršova;ZUŠ                                                                                                                     Rok 2018, Tisíce, Příspěvky PO</t>
  </si>
  <si>
    <t>DDM Slavkov u Brna
Rok 2018, Tisíce, Náklady a výnosy</t>
  </si>
  <si>
    <t>Mateřská škola Zvídálek
Rok 2018, Tisíce, Náklady a výnosy</t>
  </si>
  <si>
    <t>Technické služby
Rok 2018, Tisíce, Náklady a výnosy</t>
  </si>
  <si>
    <t>Zámek Austerlitz
Rok 2018, Tisíce, Náklady a výnosy</t>
  </si>
  <si>
    <t>ZŠ Komenského
Rok 2018, Tisíce, Náklady a výnosy</t>
  </si>
  <si>
    <t>ZŠ Tyršova
Rok 2018, Tisíce, Náklady a výnosy</t>
  </si>
  <si>
    <t>ZUŠ
Rok 2018, Tisíce, Náklady a výnosy</t>
  </si>
  <si>
    <t>Schválený rozpočet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</si>
</sst>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15" x14ac:knownFonts="1">
    <font>
      <sz val="11"/>
      <color theme="1"/>
      <name val="Calibri"/>
      <family val="2"/>
      <charset val="238"/>
      <scheme val="minor"/>
    </font>
    <font>
      <sz val="11.25"/>
      <name val="Cambria"/>
    </font>
    <font>
      <b/>
      <sz val="11.25"/>
      <name val="Cambria"/>
    </font>
    <font>
      <sz val="12"/>
      <name val="Times New Roman"/>
      <family val="1"/>
      <charset val="238"/>
    </font>
    <font>
      <b/>
      <sz val="11"/>
      <name val="Cambria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sz val="11.25"/>
      <color rgb="FFFF0000"/>
      <name val="Cambria"/>
      <family val="1"/>
      <charset val="238"/>
    </font>
    <font>
      <b/>
      <sz val="11.25"/>
      <color rgb="FFFF0000"/>
      <name val="Cambria"/>
      <family val="1"/>
      <charset val="238"/>
    </font>
    <font>
      <sz val="11.25"/>
      <color theme="0" tint="-0.34998626667073579"/>
      <name val="Cambria"/>
      <family val="1"/>
      <charset val="238"/>
    </font>
    <font>
      <b/>
      <sz val="11.25"/>
      <name val="Cambria"/>
      <family val="1"/>
      <charset val="238"/>
    </font>
    <font>
      <b/>
      <sz val="10"/>
      <name val="Cambria"/>
      <family val="1"/>
      <charset val="238"/>
    </font>
    <font>
      <sz val="10"/>
      <color rgb="FFFF0000"/>
      <name val="Cambria"/>
      <family val="1"/>
      <charset val="238"/>
    </font>
    <font>
      <b/>
      <sz val="10"/>
      <color theme="0" tint="-0.34998626667073579"/>
      <name val="Cambria"/>
      <family val="1"/>
      <charset val="238"/>
    </font>
    <font>
      <sz val="10"/>
      <color theme="0" tint="-0.34998626667073579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0F0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2">
    <xf numFmtId="0" fontId="0" fillId="0" borderId="0" xfId="0"/>
    <xf numFmtId="0" fontId="1" fillId="0" borderId="0" xfId="1" applyProtection="1"/>
    <xf numFmtId="164" fontId="2" fillId="2" borderId="0" xfId="1" applyNumberFormat="1" applyFont="1" applyFill="1" applyAlignment="1" applyProtection="1">
      <alignment horizontal="left" vertical="center" wrapText="1"/>
    </xf>
    <xf numFmtId="49" fontId="2" fillId="2" borderId="0" xfId="1" applyNumberFormat="1" applyFont="1" applyFill="1" applyAlignment="1" applyProtection="1">
      <alignment horizontal="left" vertical="center" wrapText="1"/>
    </xf>
    <xf numFmtId="164" fontId="2" fillId="2" borderId="0" xfId="1" applyNumberFormat="1" applyFont="1" applyFill="1" applyAlignment="1" applyProtection="1">
      <alignment horizontal="center" vertical="center" wrapText="1"/>
    </xf>
    <xf numFmtId="4" fontId="2" fillId="2" borderId="0" xfId="1" applyNumberFormat="1" applyFont="1" applyFill="1" applyAlignment="1" applyProtection="1">
      <alignment horizontal="center" vertical="center" wrapText="1"/>
    </xf>
    <xf numFmtId="164" fontId="1" fillId="0" borderId="1" xfId="1" applyNumberFormat="1" applyBorder="1" applyAlignment="1" applyProtection="1">
      <alignment vertical="center"/>
    </xf>
    <xf numFmtId="49" fontId="1" fillId="0" borderId="1" xfId="1" applyNumberFormat="1" applyBorder="1" applyAlignment="1" applyProtection="1">
      <alignment vertical="center"/>
    </xf>
    <xf numFmtId="4" fontId="1" fillId="0" borderId="1" xfId="1" applyNumberFormat="1" applyBorder="1" applyAlignment="1" applyProtection="1">
      <alignment vertical="center"/>
    </xf>
    <xf numFmtId="4" fontId="1" fillId="0" borderId="1" xfId="1" applyNumberFormat="1" applyBorder="1" applyAlignment="1" applyProtection="1">
      <alignment vertical="center" wrapText="1"/>
    </xf>
    <xf numFmtId="164" fontId="2" fillId="2" borderId="1" xfId="1" applyNumberFormat="1" applyFont="1" applyFill="1" applyBorder="1" applyAlignment="1" applyProtection="1">
      <alignment vertical="center"/>
    </xf>
    <xf numFmtId="49" fontId="2" fillId="2" borderId="1" xfId="1" applyNumberFormat="1" applyFont="1" applyFill="1" applyBorder="1" applyAlignment="1" applyProtection="1">
      <alignment vertical="center"/>
    </xf>
    <xf numFmtId="4" fontId="2" fillId="2" borderId="1" xfId="1" applyNumberFormat="1" applyFont="1" applyFill="1" applyBorder="1" applyAlignment="1" applyProtection="1">
      <alignment vertical="center"/>
    </xf>
    <xf numFmtId="4" fontId="2" fillId="2" borderId="1" xfId="1" applyNumberFormat="1" applyFont="1" applyFill="1" applyBorder="1" applyAlignment="1" applyProtection="1">
      <alignment vertical="center" wrapText="1"/>
    </xf>
    <xf numFmtId="164" fontId="4" fillId="2" borderId="1" xfId="2" applyNumberFormat="1" applyFont="1" applyFill="1" applyBorder="1" applyAlignment="1" applyProtection="1">
      <alignment vertical="center"/>
    </xf>
    <xf numFmtId="164" fontId="1" fillId="0" borderId="1" xfId="1" applyNumberFormat="1" applyFill="1" applyBorder="1" applyAlignment="1" applyProtection="1">
      <alignment vertical="center"/>
    </xf>
    <xf numFmtId="49" fontId="1" fillId="0" borderId="1" xfId="1" applyNumberFormat="1" applyFill="1" applyBorder="1" applyAlignment="1" applyProtection="1">
      <alignment vertical="center"/>
    </xf>
    <xf numFmtId="4" fontId="1" fillId="0" borderId="1" xfId="1" applyNumberFormat="1" applyFill="1" applyBorder="1" applyAlignment="1" applyProtection="1">
      <alignment vertical="center"/>
    </xf>
    <xf numFmtId="4" fontId="1" fillId="0" borderId="1" xfId="1" applyNumberFormat="1" applyFill="1" applyBorder="1" applyAlignment="1" applyProtection="1">
      <alignment vertical="center" wrapText="1"/>
    </xf>
    <xf numFmtId="0" fontId="1" fillId="0" borderId="0" xfId="1" applyFill="1" applyProtection="1"/>
    <xf numFmtId="164" fontId="5" fillId="0" borderId="0" xfId="1" applyNumberFormat="1" applyFont="1" applyAlignment="1" applyProtection="1">
      <alignment vertical="center"/>
    </xf>
    <xf numFmtId="49" fontId="5" fillId="0" borderId="0" xfId="1" applyNumberFormat="1" applyFont="1" applyAlignment="1" applyProtection="1">
      <alignment vertical="center"/>
    </xf>
    <xf numFmtId="164" fontId="1" fillId="0" borderId="0" xfId="1" applyNumberFormat="1" applyAlignment="1" applyProtection="1">
      <alignment vertical="center"/>
    </xf>
    <xf numFmtId="4" fontId="1" fillId="0" borderId="0" xfId="1" applyNumberFormat="1" applyAlignment="1" applyProtection="1">
      <alignment vertical="center"/>
    </xf>
    <xf numFmtId="164" fontId="5" fillId="0" borderId="1" xfId="1" applyNumberFormat="1" applyFont="1" applyBorder="1" applyAlignment="1" applyProtection="1">
      <alignment vertical="center"/>
    </xf>
    <xf numFmtId="49" fontId="1" fillId="0" borderId="0" xfId="1" applyNumberFormat="1" applyAlignment="1" applyProtection="1">
      <alignment vertical="center"/>
    </xf>
    <xf numFmtId="49" fontId="5" fillId="3" borderId="0" xfId="1" applyNumberFormat="1" applyFont="1" applyFill="1" applyAlignment="1" applyProtection="1">
      <alignment vertical="center"/>
    </xf>
    <xf numFmtId="164" fontId="1" fillId="4" borderId="1" xfId="1" applyNumberFormat="1" applyFill="1" applyBorder="1" applyAlignment="1" applyProtection="1">
      <alignment vertical="center"/>
    </xf>
    <xf numFmtId="49" fontId="1" fillId="4" borderId="1" xfId="1" applyNumberFormat="1" applyFill="1" applyBorder="1" applyAlignment="1" applyProtection="1">
      <alignment vertical="center"/>
    </xf>
    <xf numFmtId="4" fontId="1" fillId="4" borderId="1" xfId="1" applyNumberFormat="1" applyFill="1" applyBorder="1" applyAlignment="1" applyProtection="1">
      <alignment vertical="center"/>
    </xf>
    <xf numFmtId="4" fontId="1" fillId="4" borderId="1" xfId="1" applyNumberFormat="1" applyFill="1" applyBorder="1" applyAlignment="1" applyProtection="1">
      <alignment vertical="center" wrapText="1"/>
    </xf>
    <xf numFmtId="4" fontId="2" fillId="0" borderId="1" xfId="1" applyNumberFormat="1" applyFont="1" applyFill="1" applyBorder="1" applyAlignment="1" applyProtection="1">
      <alignment vertical="center" wrapText="1"/>
    </xf>
    <xf numFmtId="4" fontId="2" fillId="2" borderId="0" xfId="0" applyNumberFormat="1" applyFont="1" applyFill="1" applyAlignment="1" applyProtection="1">
      <alignment horizontal="center" vertical="center" wrapText="1"/>
    </xf>
    <xf numFmtId="0" fontId="6" fillId="0" borderId="0" xfId="2" applyFont="1" applyProtection="1"/>
    <xf numFmtId="49" fontId="4" fillId="2" borderId="0" xfId="2" applyNumberFormat="1" applyFont="1" applyFill="1" applyAlignment="1" applyProtection="1">
      <alignment horizontal="left" vertical="center" wrapText="1"/>
    </xf>
    <xf numFmtId="4" fontId="4" fillId="2" borderId="0" xfId="2" applyNumberFormat="1" applyFont="1" applyFill="1" applyAlignment="1" applyProtection="1">
      <alignment horizontal="center" vertical="center" wrapText="1"/>
    </xf>
    <xf numFmtId="49" fontId="6" fillId="0" borderId="1" xfId="2" applyNumberFormat="1" applyFont="1" applyBorder="1" applyAlignment="1" applyProtection="1">
      <alignment vertical="center"/>
    </xf>
    <xf numFmtId="4" fontId="6" fillId="0" borderId="1" xfId="2" applyNumberFormat="1" applyFont="1" applyBorder="1" applyAlignment="1" applyProtection="1">
      <alignment vertical="center"/>
    </xf>
    <xf numFmtId="4" fontId="6" fillId="0" borderId="1" xfId="2" applyNumberFormat="1" applyFont="1" applyBorder="1" applyAlignment="1" applyProtection="1">
      <alignment vertical="center" wrapText="1"/>
    </xf>
    <xf numFmtId="4" fontId="4" fillId="2" borderId="1" xfId="2" applyNumberFormat="1" applyFont="1" applyFill="1" applyBorder="1" applyAlignment="1" applyProtection="1">
      <alignment vertical="center"/>
    </xf>
    <xf numFmtId="49" fontId="6" fillId="0" borderId="0" xfId="2" applyNumberFormat="1" applyFont="1" applyAlignment="1" applyProtection="1">
      <alignment vertical="center"/>
    </xf>
    <xf numFmtId="4" fontId="6" fillId="0" borderId="0" xfId="2" applyNumberFormat="1" applyFont="1" applyAlignment="1" applyProtection="1">
      <alignment vertical="center"/>
    </xf>
    <xf numFmtId="4" fontId="6" fillId="0" borderId="0" xfId="2" applyNumberFormat="1" applyFont="1" applyProtection="1"/>
    <xf numFmtId="4" fontId="7" fillId="0" borderId="1" xfId="1" applyNumberFormat="1" applyFont="1" applyBorder="1" applyAlignment="1" applyProtection="1">
      <alignment vertical="center" wrapText="1"/>
    </xf>
    <xf numFmtId="4" fontId="8" fillId="2" borderId="1" xfId="1" applyNumberFormat="1" applyFont="1" applyFill="1" applyBorder="1" applyAlignment="1" applyProtection="1">
      <alignment vertical="center" wrapText="1"/>
    </xf>
    <xf numFmtId="4" fontId="2" fillId="6" borderId="1" xfId="1" applyNumberFormat="1" applyFont="1" applyFill="1" applyBorder="1" applyAlignment="1" applyProtection="1">
      <alignment vertical="center" wrapText="1"/>
    </xf>
    <xf numFmtId="4" fontId="7" fillId="6" borderId="1" xfId="1" applyNumberFormat="1" applyFont="1" applyFill="1" applyBorder="1" applyAlignment="1" applyProtection="1">
      <alignment vertical="center" wrapText="1"/>
    </xf>
    <xf numFmtId="0" fontId="1" fillId="6" borderId="0" xfId="1" applyFill="1" applyProtection="1"/>
    <xf numFmtId="4" fontId="1" fillId="6" borderId="1" xfId="1" applyNumberForma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vertical="center" wrapText="1"/>
    </xf>
    <xf numFmtId="4" fontId="10" fillId="6" borderId="1" xfId="1" applyNumberFormat="1" applyFont="1" applyFill="1" applyBorder="1" applyAlignment="1" applyProtection="1">
      <alignment vertical="center" wrapText="1"/>
    </xf>
    <xf numFmtId="0" fontId="5" fillId="0" borderId="0" xfId="1" applyFont="1" applyProtection="1"/>
    <xf numFmtId="4" fontId="5" fillId="0" borderId="1" xfId="1" applyNumberFormat="1" applyFont="1" applyBorder="1" applyAlignment="1" applyProtection="1">
      <alignment vertical="center" wrapText="1"/>
    </xf>
    <xf numFmtId="4" fontId="11" fillId="2" borderId="1" xfId="1" applyNumberFormat="1" applyFont="1" applyFill="1" applyBorder="1" applyAlignment="1" applyProtection="1">
      <alignment vertical="center" wrapText="1"/>
    </xf>
    <xf numFmtId="4" fontId="5" fillId="0" borderId="0" xfId="1" applyNumberFormat="1" applyFont="1" applyProtection="1"/>
    <xf numFmtId="4" fontId="11" fillId="0" borderId="1" xfId="1" applyNumberFormat="1" applyFont="1" applyFill="1" applyBorder="1" applyAlignment="1" applyProtection="1">
      <alignment vertical="center" wrapText="1"/>
    </xf>
    <xf numFmtId="4" fontId="12" fillId="0" borderId="1" xfId="1" applyNumberFormat="1" applyFont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 wrapText="1"/>
    </xf>
    <xf numFmtId="4" fontId="13" fillId="0" borderId="0" xfId="1" applyNumberFormat="1" applyFont="1" applyFill="1" applyAlignment="1" applyProtection="1">
      <alignment horizontal="center" vertical="center" wrapText="1"/>
    </xf>
    <xf numFmtId="4" fontId="14" fillId="0" borderId="1" xfId="1" applyNumberFormat="1" applyFont="1" applyFill="1" applyBorder="1" applyAlignment="1" applyProtection="1">
      <alignment vertical="center" wrapText="1"/>
    </xf>
    <xf numFmtId="4" fontId="13" fillId="0" borderId="0" xfId="1" applyNumberFormat="1" applyFont="1" applyFill="1" applyBorder="1" applyAlignment="1" applyProtection="1">
      <alignment vertical="center" wrapText="1"/>
    </xf>
    <xf numFmtId="4" fontId="14" fillId="0" borderId="0" xfId="1" applyNumberFormat="1" applyFont="1" applyFill="1" applyBorder="1" applyAlignment="1" applyProtection="1">
      <alignment vertical="center" wrapText="1"/>
    </xf>
    <xf numFmtId="4" fontId="14" fillId="0" borderId="0" xfId="1" applyNumberFormat="1" applyFont="1" applyFill="1" applyAlignment="1" applyProtection="1">
      <alignment vertical="center"/>
    </xf>
    <xf numFmtId="49" fontId="11" fillId="2" borderId="0" xfId="1" applyNumberFormat="1" applyFont="1" applyFill="1" applyAlignment="1" applyProtection="1">
      <alignment horizontal="left" vertical="center" wrapText="1"/>
    </xf>
    <xf numFmtId="49" fontId="5" fillId="0" borderId="1" xfId="1" applyNumberFormat="1" applyFont="1" applyBorder="1" applyAlignment="1" applyProtection="1">
      <alignment vertical="center"/>
    </xf>
    <xf numFmtId="49" fontId="11" fillId="2" borderId="1" xfId="1" applyNumberFormat="1" applyFont="1" applyFill="1" applyBorder="1" applyAlignment="1" applyProtection="1">
      <alignment vertical="center"/>
    </xf>
    <xf numFmtId="0" fontId="11" fillId="0" borderId="0" xfId="1" applyFont="1" applyAlignment="1" applyProtection="1">
      <alignment vertical="center" wrapText="1"/>
    </xf>
    <xf numFmtId="4" fontId="11" fillId="2" borderId="0" xfId="1" applyNumberFormat="1" applyFont="1" applyFill="1" applyAlignment="1" applyProtection="1">
      <alignment horizontal="center" vertical="center" wrapText="1"/>
    </xf>
    <xf numFmtId="4" fontId="5" fillId="0" borderId="0" xfId="1" applyNumberFormat="1" applyFont="1" applyBorder="1" applyAlignment="1" applyProtection="1">
      <alignment vertical="center" wrapText="1"/>
    </xf>
    <xf numFmtId="4" fontId="11" fillId="2" borderId="0" xfId="1" applyNumberFormat="1" applyFont="1" applyFill="1" applyBorder="1" applyAlignment="1" applyProtection="1">
      <alignment vertical="center" wrapText="1"/>
    </xf>
    <xf numFmtId="4" fontId="5" fillId="0" borderId="0" xfId="1" applyNumberFormat="1" applyFont="1" applyAlignment="1" applyProtection="1">
      <alignment vertical="center"/>
    </xf>
    <xf numFmtId="164" fontId="11" fillId="2" borderId="0" xfId="1" applyNumberFormat="1" applyFont="1" applyFill="1" applyAlignment="1" applyProtection="1">
      <alignment horizontal="left" vertical="center" wrapText="1"/>
    </xf>
    <xf numFmtId="4" fontId="5" fillId="0" borderId="1" xfId="1" applyNumberFormat="1" applyFont="1" applyBorder="1" applyAlignment="1" applyProtection="1">
      <alignment vertical="center"/>
    </xf>
    <xf numFmtId="164" fontId="11" fillId="2" borderId="1" xfId="1" applyNumberFormat="1" applyFont="1" applyFill="1" applyBorder="1" applyAlignment="1" applyProtection="1">
      <alignment vertical="center"/>
    </xf>
    <xf numFmtId="4" fontId="11" fillId="2" borderId="1" xfId="1" applyNumberFormat="1" applyFont="1" applyFill="1" applyBorder="1" applyAlignment="1" applyProtection="1">
      <alignment vertical="center"/>
    </xf>
    <xf numFmtId="4" fontId="11" fillId="5" borderId="1" xfId="1" applyNumberFormat="1" applyFont="1" applyFill="1" applyBorder="1" applyAlignment="1" applyProtection="1">
      <alignment vertical="center" wrapText="1"/>
    </xf>
    <xf numFmtId="0" fontId="5" fillId="5" borderId="0" xfId="1" applyFont="1" applyFill="1" applyProtection="1"/>
    <xf numFmtId="4" fontId="5" fillId="5" borderId="0" xfId="1" applyNumberFormat="1" applyFont="1" applyFill="1" applyProtection="1"/>
    <xf numFmtId="0" fontId="4" fillId="0" borderId="0" xfId="2" applyFont="1" applyAlignment="1" applyProtection="1">
      <alignment horizontal="left" vertical="center" wrapText="1"/>
    </xf>
    <xf numFmtId="0" fontId="2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/>
    </xf>
  </cellXfs>
  <cellStyles count="3">
    <cellStyle name="Normální" xfId="0" builtinId="0"/>
    <cellStyle name="Normální 2" xfId="1"/>
    <cellStyle name="Normální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I1"/>
    </sheetView>
  </sheetViews>
  <sheetFormatPr defaultRowHeight="15" x14ac:dyDescent="0.25"/>
  <cols>
    <col min="1" max="1" width="48.7109375" customWidth="1"/>
    <col min="2" max="8" width="13.140625" customWidth="1"/>
    <col min="9" max="9" width="17.7109375" customWidth="1"/>
  </cols>
  <sheetData>
    <row r="1" spans="1:9" s="33" customFormat="1" ht="56.65" customHeight="1" x14ac:dyDescent="0.2">
      <c r="A1" s="78" t="s">
        <v>224</v>
      </c>
      <c r="B1" s="78"/>
      <c r="C1" s="78"/>
      <c r="D1" s="78"/>
      <c r="E1" s="78"/>
      <c r="F1" s="78"/>
      <c r="G1" s="78"/>
      <c r="H1" s="78"/>
      <c r="I1" s="78"/>
    </row>
    <row r="2" spans="1:9" s="33" customFormat="1" ht="56.65" customHeight="1" x14ac:dyDescent="0.2">
      <c r="A2" s="34" t="s">
        <v>155</v>
      </c>
      <c r="B2" s="35" t="s">
        <v>146</v>
      </c>
      <c r="C2" s="35" t="s">
        <v>147</v>
      </c>
      <c r="D2" s="35" t="s">
        <v>148</v>
      </c>
      <c r="E2" s="35" t="s">
        <v>149</v>
      </c>
      <c r="F2" s="35" t="s">
        <v>150</v>
      </c>
      <c r="G2" s="35" t="s">
        <v>151</v>
      </c>
      <c r="H2" s="35" t="s">
        <v>152</v>
      </c>
      <c r="I2" s="35" t="s">
        <v>157</v>
      </c>
    </row>
    <row r="3" spans="1:9" s="33" customFormat="1" ht="14.25" x14ac:dyDescent="0.2">
      <c r="A3" s="36" t="s">
        <v>154</v>
      </c>
      <c r="B3" s="37">
        <f>SUM('ZSA 2018'!H22,'ZSA 2018'!H52,'ZSA 2018'!H96,'ZSA 2018'!H114,'ZSA 2018'!H142,'ZSA 2018'!H162,'ZSA 2018'!H183)</f>
        <v>12674.928000000002</v>
      </c>
      <c r="C3" s="37">
        <f>SUM('DDM 2018'!G22)</f>
        <v>230</v>
      </c>
      <c r="D3" s="37">
        <f>SUM('MŠ Zvídálek 2018'!G26)</f>
        <v>1348</v>
      </c>
      <c r="E3" s="37">
        <f>SUM('TSMS 2018'!H4)</f>
        <v>17196</v>
      </c>
      <c r="F3" s="37">
        <f>SUM('ZŠ Komenského 2018'!I29,'ZŠ Komenského 2018'!I48)</f>
        <v>4560.3999999999996</v>
      </c>
      <c r="G3" s="37">
        <f>SUM('ZŠ Tyršova 2018'!G25)</f>
        <v>1750</v>
      </c>
      <c r="H3" s="38">
        <f>SUM('ZUŠ 2018'!G19)</f>
        <v>300</v>
      </c>
      <c r="I3" s="42">
        <f>SUM(B3:H3)</f>
        <v>38059.328000000001</v>
      </c>
    </row>
    <row r="4" spans="1:9" s="33" customFormat="1" ht="14.25" x14ac:dyDescent="0.2">
      <c r="A4" s="36" t="s">
        <v>156</v>
      </c>
      <c r="B4" s="37"/>
      <c r="C4" s="37">
        <f>SUM('DDM 2018'!G24)</f>
        <v>1995</v>
      </c>
      <c r="D4" s="37">
        <f>SUM('MŠ Zvídálek 2018'!G29)</f>
        <v>11238</v>
      </c>
      <c r="E4" s="37"/>
      <c r="F4" s="37">
        <f>SUM('ZŠ Komenského 2018'!I8)</f>
        <v>34927.4</v>
      </c>
      <c r="G4" s="37">
        <f>SUM('ZŠ Tyršova 2018'!G27)</f>
        <v>16378</v>
      </c>
      <c r="H4" s="38">
        <f>SUM('ZUŠ 2018'!G20)</f>
        <v>8320</v>
      </c>
      <c r="I4" s="42">
        <f>SUM(B4:H4)</f>
        <v>72858.399999999994</v>
      </c>
    </row>
    <row r="5" spans="1:9" s="33" customFormat="1" ht="14.25" x14ac:dyDescent="0.2">
      <c r="A5" s="36"/>
      <c r="B5" s="37"/>
      <c r="C5" s="37"/>
      <c r="D5" s="37"/>
      <c r="E5" s="37"/>
      <c r="F5" s="37"/>
      <c r="G5" s="37"/>
      <c r="H5" s="38"/>
    </row>
    <row r="6" spans="1:9" s="33" customFormat="1" ht="14.25" x14ac:dyDescent="0.2">
      <c r="A6" s="14" t="s">
        <v>153</v>
      </c>
      <c r="B6" s="39">
        <f t="shared" ref="B6:I6" si="0">SUM(B3:B5)</f>
        <v>12674.928000000002</v>
      </c>
      <c r="C6" s="39">
        <f t="shared" si="0"/>
        <v>2225</v>
      </c>
      <c r="D6" s="39">
        <f t="shared" si="0"/>
        <v>12586</v>
      </c>
      <c r="E6" s="39">
        <f t="shared" si="0"/>
        <v>17196</v>
      </c>
      <c r="F6" s="39">
        <f t="shared" si="0"/>
        <v>39487.800000000003</v>
      </c>
      <c r="G6" s="39">
        <f t="shared" si="0"/>
        <v>18128</v>
      </c>
      <c r="H6" s="39">
        <f t="shared" si="0"/>
        <v>8620</v>
      </c>
      <c r="I6" s="39">
        <f t="shared" si="0"/>
        <v>110917.728</v>
      </c>
    </row>
    <row r="7" spans="1:9" s="33" customFormat="1" ht="14.25" x14ac:dyDescent="0.2">
      <c r="A7" s="40"/>
      <c r="B7" s="41"/>
      <c r="C7" s="41"/>
      <c r="D7" s="41"/>
      <c r="E7" s="41"/>
      <c r="F7" s="41"/>
      <c r="G7" s="41"/>
      <c r="H7" s="41"/>
    </row>
    <row r="8" spans="1:9" s="33" customFormat="1" ht="14.25" x14ac:dyDescent="0.2">
      <c r="A8" s="40"/>
      <c r="B8" s="41"/>
      <c r="C8" s="41"/>
      <c r="D8" s="41"/>
      <c r="E8" s="41"/>
      <c r="F8" s="41"/>
      <c r="G8" s="41"/>
      <c r="H8" s="41"/>
    </row>
    <row r="9" spans="1:9" s="33" customFormat="1" ht="14.25" x14ac:dyDescent="0.2">
      <c r="A9" s="40"/>
      <c r="B9" s="41"/>
      <c r="C9" s="41"/>
      <c r="D9" s="41"/>
      <c r="E9" s="41"/>
      <c r="F9" s="41"/>
      <c r="G9" s="41"/>
      <c r="H9" s="41"/>
    </row>
    <row r="10" spans="1:9" s="33" customFormat="1" ht="14.25" x14ac:dyDescent="0.2">
      <c r="A10" s="40"/>
      <c r="B10" s="41"/>
      <c r="C10" s="41"/>
      <c r="D10" s="41"/>
      <c r="E10" s="41"/>
      <c r="F10" s="41"/>
      <c r="G10" s="41"/>
      <c r="H10" s="41"/>
    </row>
    <row r="11" spans="1:9" s="33" customFormat="1" ht="14.25" x14ac:dyDescent="0.2">
      <c r="A11" s="40"/>
      <c r="B11" s="41"/>
      <c r="C11" s="41"/>
      <c r="D11" s="41"/>
      <c r="E11" s="41"/>
      <c r="F11" s="41"/>
      <c r="G11" s="41"/>
      <c r="H11" s="41"/>
    </row>
    <row r="12" spans="1:9" s="33" customFormat="1" ht="14.25" x14ac:dyDescent="0.2">
      <c r="A12" s="40"/>
      <c r="B12" s="41"/>
      <c r="C12" s="41"/>
      <c r="D12" s="41"/>
      <c r="E12" s="41"/>
      <c r="F12" s="41"/>
      <c r="G12" s="41"/>
      <c r="H12" s="41"/>
    </row>
    <row r="13" spans="1:9" s="33" customFormat="1" ht="14.25" x14ac:dyDescent="0.2">
      <c r="A13" s="40"/>
      <c r="B13" s="41"/>
      <c r="C13" s="41"/>
      <c r="D13" s="41"/>
      <c r="E13" s="41"/>
      <c r="F13" s="41"/>
      <c r="G13" s="41"/>
      <c r="H13" s="41"/>
    </row>
    <row r="14" spans="1:9" s="33" customFormat="1" ht="14.25" x14ac:dyDescent="0.2">
      <c r="A14" s="40"/>
      <c r="B14" s="41"/>
      <c r="C14" s="41"/>
      <c r="D14" s="41"/>
      <c r="E14" s="41"/>
      <c r="F14" s="41"/>
      <c r="G14" s="41"/>
      <c r="H14" s="41"/>
    </row>
  </sheetData>
  <mergeCells count="1">
    <mergeCell ref="A1:I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Normal="100" workbookViewId="0">
      <pane ySplit="2" topLeftCell="A9" activePane="bottomLeft" state="frozen"/>
      <selection pane="bottomLeft" activeCell="J23" sqref="J23"/>
    </sheetView>
  </sheetViews>
  <sheetFormatPr defaultColWidth="8.85546875" defaultRowHeight="14.25" x14ac:dyDescent="0.2"/>
  <cols>
    <col min="1" max="2" width="6.42578125" style="22" customWidth="1"/>
    <col min="3" max="3" width="51.7109375" style="25" customWidth="1"/>
    <col min="4" max="4" width="8.5703125" style="22" customWidth="1"/>
    <col min="5" max="7" width="17.28515625" style="23" customWidth="1"/>
    <col min="8" max="16384" width="8.85546875" style="1"/>
  </cols>
  <sheetData>
    <row r="1" spans="1:7" ht="36.200000000000003" customHeight="1" x14ac:dyDescent="0.2">
      <c r="A1" s="79" t="s">
        <v>230</v>
      </c>
      <c r="B1" s="79"/>
      <c r="C1" s="79"/>
      <c r="D1" s="79"/>
      <c r="E1" s="79"/>
      <c r="F1" s="79"/>
      <c r="G1" s="79"/>
    </row>
    <row r="2" spans="1:7" ht="36.200000000000003" customHeight="1" x14ac:dyDescent="0.2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232</v>
      </c>
    </row>
    <row r="3" spans="1:7" x14ac:dyDescent="0.2">
      <c r="A3" s="6">
        <v>1</v>
      </c>
      <c r="B3" s="6">
        <v>501</v>
      </c>
      <c r="C3" s="7" t="s">
        <v>6</v>
      </c>
      <c r="D3" s="6"/>
      <c r="E3" s="8">
        <v>280</v>
      </c>
      <c r="F3" s="8">
        <v>330</v>
      </c>
      <c r="G3" s="9">
        <v>395</v>
      </c>
    </row>
    <row r="4" spans="1:7" x14ac:dyDescent="0.2">
      <c r="A4" s="6">
        <v>1</v>
      </c>
      <c r="B4" s="6">
        <v>501</v>
      </c>
      <c r="C4" s="7" t="s">
        <v>6</v>
      </c>
      <c r="D4" s="6">
        <v>33353</v>
      </c>
      <c r="E4" s="8">
        <v>107</v>
      </c>
      <c r="F4" s="8">
        <v>113.4</v>
      </c>
      <c r="G4" s="9">
        <v>129</v>
      </c>
    </row>
    <row r="5" spans="1:7" x14ac:dyDescent="0.2">
      <c r="A5" s="6">
        <v>1</v>
      </c>
      <c r="B5" s="6">
        <v>502</v>
      </c>
      <c r="C5" s="7" t="s">
        <v>33</v>
      </c>
      <c r="D5" s="6"/>
      <c r="E5" s="8">
        <v>560</v>
      </c>
      <c r="F5" s="8">
        <v>560</v>
      </c>
      <c r="G5" s="9">
        <v>770</v>
      </c>
    </row>
    <row r="6" spans="1:7" x14ac:dyDescent="0.2">
      <c r="A6" s="6">
        <v>1</v>
      </c>
      <c r="B6" s="6">
        <v>511</v>
      </c>
      <c r="C6" s="7" t="s">
        <v>7</v>
      </c>
      <c r="D6" s="6"/>
      <c r="E6" s="8">
        <v>240</v>
      </c>
      <c r="F6" s="8">
        <v>240</v>
      </c>
      <c r="G6" s="9">
        <v>320</v>
      </c>
    </row>
    <row r="7" spans="1:7" x14ac:dyDescent="0.2">
      <c r="A7" s="6">
        <v>1</v>
      </c>
      <c r="B7" s="6">
        <v>512</v>
      </c>
      <c r="C7" s="7" t="s">
        <v>8</v>
      </c>
      <c r="D7" s="6">
        <v>33353</v>
      </c>
      <c r="E7" s="8">
        <v>35</v>
      </c>
      <c r="F7" s="8">
        <v>35</v>
      </c>
      <c r="G7" s="9">
        <v>42</v>
      </c>
    </row>
    <row r="8" spans="1:7" x14ac:dyDescent="0.2">
      <c r="A8" s="6">
        <v>1</v>
      </c>
      <c r="B8" s="6">
        <v>518</v>
      </c>
      <c r="C8" s="7" t="s">
        <v>9</v>
      </c>
      <c r="D8" s="6"/>
      <c r="E8" s="8">
        <v>446</v>
      </c>
      <c r="F8" s="8">
        <v>453.11599999999999</v>
      </c>
      <c r="G8" s="9">
        <v>489</v>
      </c>
    </row>
    <row r="9" spans="1:7" x14ac:dyDescent="0.2">
      <c r="A9" s="6">
        <v>1</v>
      </c>
      <c r="B9" s="6">
        <v>518</v>
      </c>
      <c r="C9" s="7" t="s">
        <v>9</v>
      </c>
      <c r="D9" s="6">
        <v>33353</v>
      </c>
      <c r="E9" s="8">
        <v>50</v>
      </c>
      <c r="F9" s="8">
        <v>53</v>
      </c>
      <c r="G9" s="9">
        <v>74</v>
      </c>
    </row>
    <row r="10" spans="1:7" x14ac:dyDescent="0.2">
      <c r="A10" s="6">
        <v>1</v>
      </c>
      <c r="B10" s="6">
        <v>521</v>
      </c>
      <c r="C10" s="7" t="s">
        <v>10</v>
      </c>
      <c r="D10" s="6">
        <v>33073</v>
      </c>
      <c r="E10" s="8">
        <v>0</v>
      </c>
      <c r="F10" s="8">
        <v>35.637999999999998</v>
      </c>
      <c r="G10" s="9"/>
    </row>
    <row r="11" spans="1:7" x14ac:dyDescent="0.2">
      <c r="A11" s="6">
        <v>1</v>
      </c>
      <c r="B11" s="6">
        <v>521</v>
      </c>
      <c r="C11" s="7" t="s">
        <v>10</v>
      </c>
      <c r="D11" s="6">
        <v>33353</v>
      </c>
      <c r="E11" s="8">
        <v>9413</v>
      </c>
      <c r="F11" s="8">
        <v>9768.2720000000008</v>
      </c>
      <c r="G11" s="9">
        <v>11755</v>
      </c>
    </row>
    <row r="12" spans="1:7" x14ac:dyDescent="0.2">
      <c r="A12" s="6">
        <v>1</v>
      </c>
      <c r="B12" s="6">
        <v>524</v>
      </c>
      <c r="C12" s="7" t="s">
        <v>11</v>
      </c>
      <c r="D12" s="6">
        <v>33073</v>
      </c>
      <c r="E12" s="8">
        <v>0</v>
      </c>
      <c r="F12" s="8">
        <v>12.117000000000001</v>
      </c>
      <c r="G12" s="9"/>
    </row>
    <row r="13" spans="1:7" x14ac:dyDescent="0.2">
      <c r="A13" s="6">
        <v>1</v>
      </c>
      <c r="B13" s="6">
        <v>524</v>
      </c>
      <c r="C13" s="7" t="s">
        <v>11</v>
      </c>
      <c r="D13" s="6">
        <v>33353</v>
      </c>
      <c r="E13" s="8">
        <v>3190</v>
      </c>
      <c r="F13" s="8">
        <v>3310.7919999999999</v>
      </c>
      <c r="G13" s="9">
        <v>3988</v>
      </c>
    </row>
    <row r="14" spans="1:7" x14ac:dyDescent="0.2">
      <c r="A14" s="6">
        <v>1</v>
      </c>
      <c r="B14" s="6">
        <v>527</v>
      </c>
      <c r="C14" s="7" t="s">
        <v>12</v>
      </c>
      <c r="D14" s="6">
        <v>33073</v>
      </c>
      <c r="E14" s="8">
        <v>0</v>
      </c>
      <c r="F14" s="8">
        <v>0.71299999999999997</v>
      </c>
      <c r="G14" s="9"/>
    </row>
    <row r="15" spans="1:7" x14ac:dyDescent="0.2">
      <c r="A15" s="6">
        <v>1</v>
      </c>
      <c r="B15" s="6">
        <v>527</v>
      </c>
      <c r="C15" s="7" t="s">
        <v>12</v>
      </c>
      <c r="D15" s="6">
        <v>33353</v>
      </c>
      <c r="E15" s="8">
        <v>186</v>
      </c>
      <c r="F15" s="8">
        <v>193.10499999999999</v>
      </c>
      <c r="G15" s="9">
        <v>233</v>
      </c>
    </row>
    <row r="16" spans="1:7" x14ac:dyDescent="0.2">
      <c r="A16" s="6">
        <v>1</v>
      </c>
      <c r="B16" s="6">
        <v>549</v>
      </c>
      <c r="C16" s="7" t="s">
        <v>13</v>
      </c>
      <c r="D16" s="6"/>
      <c r="E16" s="8">
        <v>53</v>
      </c>
      <c r="F16" s="8">
        <v>53</v>
      </c>
      <c r="G16" s="9">
        <v>58</v>
      </c>
    </row>
    <row r="17" spans="1:7" x14ac:dyDescent="0.2">
      <c r="A17" s="6">
        <v>1</v>
      </c>
      <c r="B17" s="6">
        <v>549</v>
      </c>
      <c r="C17" s="7" t="s">
        <v>13</v>
      </c>
      <c r="D17" s="6">
        <v>33353</v>
      </c>
      <c r="E17" s="8">
        <v>40</v>
      </c>
      <c r="F17" s="8">
        <v>40</v>
      </c>
      <c r="G17" s="9">
        <v>47</v>
      </c>
    </row>
    <row r="18" spans="1:7" x14ac:dyDescent="0.2">
      <c r="A18" s="6">
        <v>1</v>
      </c>
      <c r="B18" s="6">
        <v>551</v>
      </c>
      <c r="C18" s="7" t="s">
        <v>54</v>
      </c>
      <c r="D18" s="6"/>
      <c r="E18" s="8">
        <v>7</v>
      </c>
      <c r="F18" s="8">
        <v>7</v>
      </c>
      <c r="G18" s="9">
        <v>54</v>
      </c>
    </row>
    <row r="19" spans="1:7" x14ac:dyDescent="0.2">
      <c r="A19" s="6">
        <v>1</v>
      </c>
      <c r="B19" s="6">
        <v>558</v>
      </c>
      <c r="C19" s="7" t="s">
        <v>14</v>
      </c>
      <c r="D19" s="6"/>
      <c r="E19" s="8">
        <v>170</v>
      </c>
      <c r="F19" s="8">
        <v>120</v>
      </c>
      <c r="G19" s="9">
        <v>183</v>
      </c>
    </row>
    <row r="20" spans="1:7" x14ac:dyDescent="0.2">
      <c r="A20" s="6">
        <v>1</v>
      </c>
      <c r="B20" s="6">
        <v>558</v>
      </c>
      <c r="C20" s="7" t="s">
        <v>14</v>
      </c>
      <c r="D20" s="6">
        <v>33353</v>
      </c>
      <c r="E20" s="8">
        <v>80</v>
      </c>
      <c r="F20" s="8">
        <v>79.599999999999994</v>
      </c>
      <c r="G20" s="9">
        <v>110</v>
      </c>
    </row>
    <row r="21" spans="1:7" x14ac:dyDescent="0.2">
      <c r="A21" s="6">
        <v>1</v>
      </c>
      <c r="B21" s="6">
        <v>591</v>
      </c>
      <c r="C21" s="7" t="s">
        <v>15</v>
      </c>
      <c r="D21" s="6"/>
      <c r="E21" s="8">
        <v>2</v>
      </c>
      <c r="F21" s="8">
        <v>2</v>
      </c>
      <c r="G21" s="9">
        <v>1</v>
      </c>
    </row>
    <row r="22" spans="1:7" ht="14.45" x14ac:dyDescent="0.25">
      <c r="A22" s="10" t="s">
        <v>16</v>
      </c>
      <c r="B22" s="10"/>
      <c r="C22" s="11"/>
      <c r="D22" s="10"/>
      <c r="E22" s="12">
        <v>14859</v>
      </c>
      <c r="F22" s="12">
        <v>15406.753000000001</v>
      </c>
      <c r="G22" s="13">
        <v>18648</v>
      </c>
    </row>
    <row r="23" spans="1:7" x14ac:dyDescent="0.2">
      <c r="A23" s="6">
        <v>1</v>
      </c>
      <c r="B23" s="6">
        <v>648</v>
      </c>
      <c r="C23" s="7" t="s">
        <v>18</v>
      </c>
      <c r="D23" s="6"/>
      <c r="E23" s="8">
        <v>0</v>
      </c>
      <c r="F23" s="8">
        <v>7.1159999999999997</v>
      </c>
      <c r="G23" s="9">
        <v>512</v>
      </c>
    </row>
    <row r="24" spans="1:7" x14ac:dyDescent="0.2">
      <c r="A24" s="6">
        <v>1</v>
      </c>
      <c r="B24" s="6">
        <v>662</v>
      </c>
      <c r="C24" s="7" t="s">
        <v>19</v>
      </c>
      <c r="D24" s="6"/>
      <c r="E24" s="8">
        <v>8</v>
      </c>
      <c r="F24" s="8">
        <v>8</v>
      </c>
      <c r="G24" s="9">
        <v>8</v>
      </c>
    </row>
    <row r="25" spans="1:7" x14ac:dyDescent="0.2">
      <c r="A25" s="6">
        <v>1</v>
      </c>
      <c r="B25" s="6">
        <v>672</v>
      </c>
      <c r="C25" s="7" t="s">
        <v>20</v>
      </c>
      <c r="D25" s="6"/>
      <c r="E25" s="8">
        <v>1750</v>
      </c>
      <c r="F25" s="8">
        <v>1750</v>
      </c>
      <c r="G25" s="9">
        <v>1750</v>
      </c>
    </row>
    <row r="26" spans="1:7" x14ac:dyDescent="0.2">
      <c r="A26" s="6">
        <v>1</v>
      </c>
      <c r="B26" s="6">
        <v>672</v>
      </c>
      <c r="C26" s="7" t="s">
        <v>20</v>
      </c>
      <c r="D26" s="6">
        <v>33073</v>
      </c>
      <c r="E26" s="8">
        <v>0</v>
      </c>
      <c r="F26" s="8">
        <v>48.468000000000004</v>
      </c>
      <c r="G26" s="9"/>
    </row>
    <row r="27" spans="1:7" x14ac:dyDescent="0.2">
      <c r="A27" s="6">
        <v>1</v>
      </c>
      <c r="B27" s="6">
        <v>672</v>
      </c>
      <c r="C27" s="7" t="s">
        <v>20</v>
      </c>
      <c r="D27" s="6">
        <v>33353</v>
      </c>
      <c r="E27" s="8">
        <v>13101</v>
      </c>
      <c r="F27" s="8">
        <v>13593.169</v>
      </c>
      <c r="G27" s="9">
        <v>16378</v>
      </c>
    </row>
    <row r="28" spans="1:7" ht="14.45" x14ac:dyDescent="0.25">
      <c r="A28" s="10" t="s">
        <v>21</v>
      </c>
      <c r="B28" s="10"/>
      <c r="C28" s="11"/>
      <c r="D28" s="10"/>
      <c r="E28" s="12">
        <v>14859</v>
      </c>
      <c r="F28" s="12">
        <v>15406.753000000001</v>
      </c>
      <c r="G28" s="13">
        <v>18648</v>
      </c>
    </row>
    <row r="29" spans="1:7" x14ac:dyDescent="0.2">
      <c r="A29" s="10" t="s">
        <v>22</v>
      </c>
      <c r="B29" s="10"/>
      <c r="C29" s="11"/>
      <c r="D29" s="10"/>
      <c r="E29" s="12">
        <v>14859</v>
      </c>
      <c r="F29" s="12">
        <v>15406.753000000001</v>
      </c>
      <c r="G29" s="13">
        <v>18648</v>
      </c>
    </row>
    <row r="30" spans="1:7" x14ac:dyDescent="0.2">
      <c r="A30" s="10" t="s">
        <v>23</v>
      </c>
      <c r="B30" s="10"/>
      <c r="C30" s="11"/>
      <c r="D30" s="10"/>
      <c r="E30" s="12">
        <v>14859</v>
      </c>
      <c r="F30" s="12">
        <v>15406.753000000001</v>
      </c>
      <c r="G30" s="13">
        <v>18648</v>
      </c>
    </row>
    <row r="31" spans="1:7" x14ac:dyDescent="0.2">
      <c r="A31" s="10" t="s">
        <v>24</v>
      </c>
      <c r="B31" s="10"/>
      <c r="C31" s="11"/>
      <c r="D31" s="10"/>
      <c r="E31" s="12">
        <v>0</v>
      </c>
      <c r="F31" s="12">
        <v>0</v>
      </c>
      <c r="G31" s="13">
        <v>0</v>
      </c>
    </row>
    <row r="32" spans="1:7" ht="14.45" x14ac:dyDescent="0.25">
      <c r="A32" s="6"/>
      <c r="B32" s="6"/>
      <c r="C32" s="7"/>
      <c r="D32" s="6"/>
      <c r="E32" s="8"/>
      <c r="F32" s="8"/>
      <c r="G32" s="9"/>
    </row>
    <row r="33" spans="1:7" x14ac:dyDescent="0.2">
      <c r="A33" s="6">
        <v>2</v>
      </c>
      <c r="B33" s="6">
        <v>501</v>
      </c>
      <c r="C33" s="7" t="s">
        <v>6</v>
      </c>
      <c r="D33" s="6"/>
      <c r="E33" s="8">
        <v>5</v>
      </c>
      <c r="F33" s="8">
        <v>5</v>
      </c>
      <c r="G33" s="9">
        <v>5</v>
      </c>
    </row>
    <row r="34" spans="1:7" x14ac:dyDescent="0.2">
      <c r="A34" s="6">
        <v>2</v>
      </c>
      <c r="B34" s="6">
        <v>502</v>
      </c>
      <c r="C34" s="7" t="s">
        <v>33</v>
      </c>
      <c r="D34" s="6"/>
      <c r="E34" s="8">
        <v>80</v>
      </c>
      <c r="F34" s="8">
        <v>80</v>
      </c>
      <c r="G34" s="9">
        <v>80</v>
      </c>
    </row>
    <row r="35" spans="1:7" x14ac:dyDescent="0.2">
      <c r="A35" s="6">
        <v>2</v>
      </c>
      <c r="B35" s="6">
        <v>511</v>
      </c>
      <c r="C35" s="7" t="s">
        <v>7</v>
      </c>
      <c r="D35" s="6"/>
      <c r="E35" s="8">
        <v>155</v>
      </c>
      <c r="F35" s="8">
        <v>155</v>
      </c>
      <c r="G35" s="9">
        <v>145</v>
      </c>
    </row>
    <row r="36" spans="1:7" x14ac:dyDescent="0.2">
      <c r="A36" s="6">
        <v>2</v>
      </c>
      <c r="B36" s="6">
        <v>521</v>
      </c>
      <c r="C36" s="7" t="s">
        <v>10</v>
      </c>
      <c r="D36" s="6"/>
      <c r="E36" s="8">
        <v>15</v>
      </c>
      <c r="F36" s="8">
        <v>15</v>
      </c>
      <c r="G36" s="9">
        <v>15</v>
      </c>
    </row>
    <row r="37" spans="1:7" x14ac:dyDescent="0.2">
      <c r="A37" s="6">
        <v>2</v>
      </c>
      <c r="B37" s="6">
        <v>558</v>
      </c>
      <c r="C37" s="7" t="s">
        <v>14</v>
      </c>
      <c r="D37" s="6"/>
      <c r="E37" s="8">
        <v>30</v>
      </c>
      <c r="F37" s="8">
        <v>30</v>
      </c>
      <c r="G37" s="9">
        <v>30</v>
      </c>
    </row>
    <row r="38" spans="1:7" ht="14.45" x14ac:dyDescent="0.25">
      <c r="A38" s="10" t="s">
        <v>34</v>
      </c>
      <c r="B38" s="10"/>
      <c r="C38" s="11"/>
      <c r="D38" s="10"/>
      <c r="E38" s="12">
        <v>285</v>
      </c>
      <c r="F38" s="12">
        <v>285</v>
      </c>
      <c r="G38" s="13">
        <v>275</v>
      </c>
    </row>
    <row r="39" spans="1:7" x14ac:dyDescent="0.2">
      <c r="A39" s="6">
        <v>2</v>
      </c>
      <c r="B39" s="6">
        <v>603</v>
      </c>
      <c r="C39" s="7" t="s">
        <v>35</v>
      </c>
      <c r="D39" s="6"/>
      <c r="E39" s="8">
        <v>285</v>
      </c>
      <c r="F39" s="8">
        <v>285</v>
      </c>
      <c r="G39" s="9">
        <v>275</v>
      </c>
    </row>
    <row r="40" spans="1:7" ht="14.45" x14ac:dyDescent="0.25">
      <c r="A40" s="10" t="s">
        <v>36</v>
      </c>
      <c r="B40" s="10"/>
      <c r="C40" s="11"/>
      <c r="D40" s="10"/>
      <c r="E40" s="12">
        <v>285</v>
      </c>
      <c r="F40" s="12">
        <v>285</v>
      </c>
      <c r="G40" s="13">
        <v>275</v>
      </c>
    </row>
    <row r="41" spans="1:7" x14ac:dyDescent="0.2">
      <c r="A41" s="10" t="s">
        <v>37</v>
      </c>
      <c r="B41" s="10"/>
      <c r="C41" s="11"/>
      <c r="D41" s="10"/>
      <c r="E41" s="12">
        <v>285</v>
      </c>
      <c r="F41" s="12">
        <v>285</v>
      </c>
      <c r="G41" s="13">
        <v>275</v>
      </c>
    </row>
    <row r="42" spans="1:7" x14ac:dyDescent="0.2">
      <c r="A42" s="10" t="s">
        <v>25</v>
      </c>
      <c r="B42" s="10"/>
      <c r="C42" s="11"/>
      <c r="D42" s="10"/>
      <c r="E42" s="12">
        <v>285</v>
      </c>
      <c r="F42" s="12">
        <v>285</v>
      </c>
      <c r="G42" s="13">
        <v>275</v>
      </c>
    </row>
    <row r="43" spans="1:7" x14ac:dyDescent="0.2">
      <c r="A43" s="10" t="s">
        <v>38</v>
      </c>
      <c r="B43" s="10"/>
      <c r="C43" s="11"/>
      <c r="D43" s="10"/>
      <c r="E43" s="12">
        <v>0</v>
      </c>
      <c r="F43" s="12">
        <v>0</v>
      </c>
      <c r="G43" s="13">
        <v>0</v>
      </c>
    </row>
    <row r="44" spans="1:7" x14ac:dyDescent="0.2">
      <c r="A44" s="6"/>
      <c r="B44" s="6"/>
      <c r="C44" s="7"/>
      <c r="D44" s="6"/>
      <c r="E44" s="8"/>
      <c r="F44" s="8"/>
      <c r="G44" s="9"/>
    </row>
    <row r="45" spans="1:7" x14ac:dyDescent="0.2">
      <c r="A45" s="6"/>
      <c r="B45" s="6"/>
      <c r="C45" s="7"/>
      <c r="D45" s="6"/>
      <c r="E45" s="8"/>
      <c r="F45" s="8"/>
      <c r="G45" s="9"/>
    </row>
    <row r="46" spans="1:7" x14ac:dyDescent="0.2">
      <c r="A46" s="10" t="s">
        <v>26</v>
      </c>
      <c r="B46" s="10"/>
      <c r="C46" s="11"/>
      <c r="D46" s="10"/>
      <c r="E46" s="12">
        <v>15144</v>
      </c>
      <c r="F46" s="12">
        <v>15691.753000000001</v>
      </c>
      <c r="G46" s="13">
        <v>18923</v>
      </c>
    </row>
    <row r="47" spans="1:7" x14ac:dyDescent="0.2">
      <c r="A47" s="10" t="s">
        <v>27</v>
      </c>
      <c r="B47" s="10"/>
      <c r="C47" s="11"/>
      <c r="D47" s="10"/>
      <c r="E47" s="12">
        <v>15144</v>
      </c>
      <c r="F47" s="12">
        <v>15691.753000000001</v>
      </c>
      <c r="G47" s="13">
        <v>18923</v>
      </c>
    </row>
    <row r="48" spans="1:7" x14ac:dyDescent="0.2">
      <c r="A48" s="10" t="s">
        <v>28</v>
      </c>
      <c r="B48" s="10"/>
      <c r="C48" s="11"/>
      <c r="D48" s="10"/>
      <c r="E48" s="12">
        <v>0</v>
      </c>
      <c r="F48" s="12">
        <v>0</v>
      </c>
      <c r="G48" s="13">
        <v>0</v>
      </c>
    </row>
    <row r="50" spans="1:3" x14ac:dyDescent="0.2">
      <c r="A50" s="20" t="s">
        <v>29</v>
      </c>
      <c r="B50" s="20"/>
      <c r="C50" s="21"/>
    </row>
    <row r="51" spans="1:3" x14ac:dyDescent="0.2">
      <c r="A51" s="20"/>
      <c r="B51" s="20" t="s">
        <v>3</v>
      </c>
      <c r="C51" s="21" t="s">
        <v>30</v>
      </c>
    </row>
    <row r="52" spans="1:3" x14ac:dyDescent="0.2">
      <c r="B52" s="24">
        <v>33073</v>
      </c>
      <c r="C52" s="24" t="s">
        <v>31</v>
      </c>
    </row>
    <row r="53" spans="1:3" x14ac:dyDescent="0.2">
      <c r="B53" s="24">
        <v>33353</v>
      </c>
      <c r="C53" s="24" t="s">
        <v>32</v>
      </c>
    </row>
  </sheetData>
  <mergeCells count="1">
    <mergeCell ref="A1:G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Normal="100" workbookViewId="0">
      <pane ySplit="2" topLeftCell="A3" activePane="bottomLeft" state="frozen"/>
      <selection pane="bottomLeft" activeCell="I16" sqref="I16"/>
    </sheetView>
  </sheetViews>
  <sheetFormatPr defaultColWidth="8.85546875" defaultRowHeight="14.25" x14ac:dyDescent="0.2"/>
  <cols>
    <col min="1" max="1" width="9.7109375" style="22" customWidth="1"/>
    <col min="2" max="2" width="6.42578125" style="22" customWidth="1"/>
    <col min="3" max="3" width="55.5703125" style="25" customWidth="1"/>
    <col min="4" max="4" width="8.5703125" style="22" customWidth="1"/>
    <col min="5" max="5" width="15.7109375" style="23" customWidth="1"/>
    <col min="6" max="6" width="17.5703125" style="23" customWidth="1"/>
    <col min="7" max="7" width="15.7109375" style="23" customWidth="1"/>
    <col min="8" max="16384" width="8.85546875" style="1"/>
  </cols>
  <sheetData>
    <row r="1" spans="1:7" ht="36.200000000000003" customHeight="1" x14ac:dyDescent="0.2">
      <c r="A1" s="79" t="s">
        <v>231</v>
      </c>
      <c r="B1" s="79"/>
      <c r="C1" s="79"/>
      <c r="D1" s="79"/>
      <c r="E1" s="79"/>
      <c r="F1" s="79"/>
      <c r="G1" s="79"/>
    </row>
    <row r="2" spans="1:7" ht="36.200000000000003" customHeight="1" x14ac:dyDescent="0.2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232</v>
      </c>
    </row>
    <row r="3" spans="1:7" x14ac:dyDescent="0.2">
      <c r="A3" s="6">
        <v>1</v>
      </c>
      <c r="B3" s="6">
        <v>501</v>
      </c>
      <c r="C3" s="7" t="s">
        <v>6</v>
      </c>
      <c r="D3" s="6"/>
      <c r="E3" s="8">
        <v>230</v>
      </c>
      <c r="F3" s="8">
        <v>230</v>
      </c>
      <c r="G3" s="9">
        <v>235</v>
      </c>
    </row>
    <row r="4" spans="1:7" x14ac:dyDescent="0.2">
      <c r="A4" s="6">
        <v>1</v>
      </c>
      <c r="B4" s="6">
        <v>502</v>
      </c>
      <c r="C4" s="7" t="s">
        <v>33</v>
      </c>
      <c r="D4" s="6"/>
      <c r="E4" s="8">
        <v>100</v>
      </c>
      <c r="F4" s="8">
        <v>100</v>
      </c>
      <c r="G4" s="9">
        <v>100</v>
      </c>
    </row>
    <row r="5" spans="1:7" x14ac:dyDescent="0.2">
      <c r="A5" s="6">
        <v>1</v>
      </c>
      <c r="B5" s="6">
        <v>503</v>
      </c>
      <c r="C5" s="7" t="s">
        <v>95</v>
      </c>
      <c r="D5" s="6"/>
      <c r="E5" s="8">
        <v>185</v>
      </c>
      <c r="F5" s="8">
        <v>185</v>
      </c>
      <c r="G5" s="9">
        <v>185</v>
      </c>
    </row>
    <row r="6" spans="1:7" x14ac:dyDescent="0.2">
      <c r="A6" s="6">
        <v>1</v>
      </c>
      <c r="B6" s="6">
        <v>511</v>
      </c>
      <c r="C6" s="7" t="s">
        <v>7</v>
      </c>
      <c r="D6" s="6"/>
      <c r="E6" s="8">
        <v>200</v>
      </c>
      <c r="F6" s="8">
        <v>200</v>
      </c>
      <c r="G6" s="9">
        <v>180</v>
      </c>
    </row>
    <row r="7" spans="1:7" x14ac:dyDescent="0.2">
      <c r="A7" s="6">
        <v>1</v>
      </c>
      <c r="B7" s="6">
        <v>512</v>
      </c>
      <c r="C7" s="7" t="s">
        <v>8</v>
      </c>
      <c r="D7" s="6"/>
      <c r="E7" s="8">
        <v>12</v>
      </c>
      <c r="F7" s="8">
        <v>12</v>
      </c>
      <c r="G7" s="9">
        <v>25</v>
      </c>
    </row>
    <row r="8" spans="1:7" x14ac:dyDescent="0.2">
      <c r="A8" s="6">
        <v>1</v>
      </c>
      <c r="B8" s="6">
        <v>513</v>
      </c>
      <c r="C8" s="7" t="s">
        <v>96</v>
      </c>
      <c r="D8" s="6"/>
      <c r="E8" s="8">
        <v>7</v>
      </c>
      <c r="F8" s="8">
        <v>7</v>
      </c>
      <c r="G8" s="9">
        <v>7</v>
      </c>
    </row>
    <row r="9" spans="1:7" x14ac:dyDescent="0.2">
      <c r="A9" s="6">
        <v>1</v>
      </c>
      <c r="B9" s="6">
        <v>518</v>
      </c>
      <c r="C9" s="7" t="s">
        <v>9</v>
      </c>
      <c r="D9" s="6"/>
      <c r="E9" s="8">
        <v>258</v>
      </c>
      <c r="F9" s="8">
        <v>258</v>
      </c>
      <c r="G9" s="9">
        <v>270</v>
      </c>
    </row>
    <row r="10" spans="1:7" x14ac:dyDescent="0.2">
      <c r="A10" s="6">
        <v>1</v>
      </c>
      <c r="B10" s="6">
        <v>521</v>
      </c>
      <c r="C10" s="7" t="s">
        <v>10</v>
      </c>
      <c r="D10" s="6"/>
      <c r="E10" s="8">
        <v>150</v>
      </c>
      <c r="F10" s="8">
        <v>150</v>
      </c>
      <c r="G10" s="9">
        <v>150</v>
      </c>
    </row>
    <row r="11" spans="1:7" x14ac:dyDescent="0.2">
      <c r="A11" s="6">
        <v>1</v>
      </c>
      <c r="B11" s="6">
        <v>521</v>
      </c>
      <c r="C11" s="7" t="s">
        <v>10</v>
      </c>
      <c r="D11" s="6">
        <v>33353</v>
      </c>
      <c r="E11" s="8">
        <v>6118</v>
      </c>
      <c r="F11" s="8">
        <v>6118</v>
      </c>
      <c r="G11" s="9">
        <v>6118</v>
      </c>
    </row>
    <row r="12" spans="1:7" x14ac:dyDescent="0.2">
      <c r="A12" s="6">
        <v>1</v>
      </c>
      <c r="B12" s="6">
        <v>524</v>
      </c>
      <c r="C12" s="7" t="s">
        <v>11</v>
      </c>
      <c r="D12" s="6">
        <v>33353</v>
      </c>
      <c r="E12" s="8">
        <v>2080</v>
      </c>
      <c r="F12" s="8">
        <v>2080</v>
      </c>
      <c r="G12" s="9">
        <v>2080</v>
      </c>
    </row>
    <row r="13" spans="1:7" x14ac:dyDescent="0.2">
      <c r="A13" s="6">
        <v>1</v>
      </c>
      <c r="B13" s="6">
        <v>527</v>
      </c>
      <c r="C13" s="7" t="s">
        <v>12</v>
      </c>
      <c r="D13" s="6">
        <v>33353</v>
      </c>
      <c r="E13" s="8">
        <v>122</v>
      </c>
      <c r="F13" s="8">
        <v>122</v>
      </c>
      <c r="G13" s="9">
        <v>122</v>
      </c>
    </row>
    <row r="14" spans="1:7" x14ac:dyDescent="0.2">
      <c r="A14" s="6">
        <v>1</v>
      </c>
      <c r="B14" s="6">
        <v>549</v>
      </c>
      <c r="C14" s="7" t="s">
        <v>13</v>
      </c>
      <c r="D14" s="6"/>
      <c r="E14" s="8">
        <v>83</v>
      </c>
      <c r="F14" s="8">
        <v>83</v>
      </c>
      <c r="G14" s="9">
        <v>83</v>
      </c>
    </row>
    <row r="15" spans="1:7" x14ac:dyDescent="0.2">
      <c r="A15" s="6">
        <v>1</v>
      </c>
      <c r="B15" s="6">
        <v>551</v>
      </c>
      <c r="C15" s="7" t="s">
        <v>54</v>
      </c>
      <c r="D15" s="6"/>
      <c r="E15" s="8">
        <v>10</v>
      </c>
      <c r="F15" s="8">
        <v>10</v>
      </c>
      <c r="G15" s="9"/>
    </row>
    <row r="16" spans="1:7" x14ac:dyDescent="0.2">
      <c r="A16" s="6">
        <v>1</v>
      </c>
      <c r="B16" s="6">
        <v>558</v>
      </c>
      <c r="C16" s="7" t="s">
        <v>14</v>
      </c>
      <c r="D16" s="6"/>
      <c r="E16" s="8">
        <v>230</v>
      </c>
      <c r="F16" s="8">
        <v>230</v>
      </c>
      <c r="G16" s="9">
        <v>230</v>
      </c>
    </row>
    <row r="17" spans="1:7" x14ac:dyDescent="0.2">
      <c r="A17" s="10" t="s">
        <v>16</v>
      </c>
      <c r="B17" s="10"/>
      <c r="C17" s="11"/>
      <c r="D17" s="10"/>
      <c r="E17" s="12">
        <v>9785</v>
      </c>
      <c r="F17" s="12">
        <v>9785</v>
      </c>
      <c r="G17" s="13">
        <v>9785</v>
      </c>
    </row>
    <row r="18" spans="1:7" x14ac:dyDescent="0.2">
      <c r="A18" s="6">
        <v>1</v>
      </c>
      <c r="B18" s="6">
        <v>602</v>
      </c>
      <c r="C18" s="7" t="s">
        <v>17</v>
      </c>
      <c r="D18" s="6"/>
      <c r="E18" s="8">
        <v>1165</v>
      </c>
      <c r="F18" s="8">
        <v>1165</v>
      </c>
      <c r="G18" s="9">
        <v>1165</v>
      </c>
    </row>
    <row r="19" spans="1:7" x14ac:dyDescent="0.2">
      <c r="A19" s="6">
        <v>1</v>
      </c>
      <c r="B19" s="6">
        <v>672</v>
      </c>
      <c r="C19" s="7" t="s">
        <v>20</v>
      </c>
      <c r="D19" s="6"/>
      <c r="E19" s="8">
        <v>300</v>
      </c>
      <c r="F19" s="8">
        <v>300</v>
      </c>
      <c r="G19" s="9">
        <v>300</v>
      </c>
    </row>
    <row r="20" spans="1:7" x14ac:dyDescent="0.2">
      <c r="A20" s="6">
        <v>1</v>
      </c>
      <c r="B20" s="6">
        <v>672</v>
      </c>
      <c r="C20" s="7" t="s">
        <v>20</v>
      </c>
      <c r="D20" s="6">
        <v>33353</v>
      </c>
      <c r="E20" s="8">
        <v>8320</v>
      </c>
      <c r="F20" s="8">
        <v>8320</v>
      </c>
      <c r="G20" s="9">
        <v>8320</v>
      </c>
    </row>
    <row r="21" spans="1:7" x14ac:dyDescent="0.2">
      <c r="A21" s="10" t="s">
        <v>21</v>
      </c>
      <c r="B21" s="10"/>
      <c r="C21" s="11"/>
      <c r="D21" s="10"/>
      <c r="E21" s="12">
        <v>9785</v>
      </c>
      <c r="F21" s="12">
        <v>9785</v>
      </c>
      <c r="G21" s="13">
        <v>9785</v>
      </c>
    </row>
    <row r="22" spans="1:7" x14ac:dyDescent="0.2">
      <c r="A22" s="14" t="s">
        <v>22</v>
      </c>
      <c r="B22" s="10"/>
      <c r="C22" s="11"/>
      <c r="D22" s="10"/>
      <c r="E22" s="12">
        <v>9785</v>
      </c>
      <c r="F22" s="12">
        <v>9785</v>
      </c>
      <c r="G22" s="13">
        <v>9785</v>
      </c>
    </row>
    <row r="23" spans="1:7" x14ac:dyDescent="0.2">
      <c r="A23" s="14" t="s">
        <v>23</v>
      </c>
      <c r="B23" s="10"/>
      <c r="C23" s="11"/>
      <c r="D23" s="10"/>
      <c r="E23" s="12">
        <v>9785</v>
      </c>
      <c r="F23" s="12">
        <v>9785</v>
      </c>
      <c r="G23" s="13">
        <v>9785</v>
      </c>
    </row>
    <row r="24" spans="1:7" x14ac:dyDescent="0.2">
      <c r="A24" s="14" t="s">
        <v>24</v>
      </c>
      <c r="B24" s="10"/>
      <c r="C24" s="11"/>
      <c r="D24" s="10"/>
      <c r="E24" s="12">
        <v>0</v>
      </c>
      <c r="F24" s="12">
        <v>0</v>
      </c>
      <c r="G24" s="13">
        <v>0</v>
      </c>
    </row>
    <row r="25" spans="1:7" x14ac:dyDescent="0.2">
      <c r="A25" s="6"/>
      <c r="B25" s="6"/>
      <c r="C25" s="7"/>
      <c r="D25" s="6"/>
      <c r="E25" s="8"/>
      <c r="F25" s="8"/>
      <c r="G25" s="9"/>
    </row>
    <row r="26" spans="1:7" x14ac:dyDescent="0.2">
      <c r="A26" s="10" t="s">
        <v>26</v>
      </c>
      <c r="B26" s="10"/>
      <c r="C26" s="11"/>
      <c r="D26" s="10"/>
      <c r="E26" s="12">
        <v>9785</v>
      </c>
      <c r="F26" s="12">
        <v>9785</v>
      </c>
      <c r="G26" s="13">
        <v>9785</v>
      </c>
    </row>
    <row r="27" spans="1:7" x14ac:dyDescent="0.2">
      <c r="A27" s="10" t="s">
        <v>27</v>
      </c>
      <c r="B27" s="10"/>
      <c r="C27" s="11"/>
      <c r="D27" s="10"/>
      <c r="E27" s="12">
        <v>9785</v>
      </c>
      <c r="F27" s="12">
        <v>9785</v>
      </c>
      <c r="G27" s="13">
        <v>9785</v>
      </c>
    </row>
    <row r="28" spans="1:7" x14ac:dyDescent="0.2">
      <c r="A28" s="10" t="s">
        <v>28</v>
      </c>
      <c r="B28" s="10"/>
      <c r="C28" s="11"/>
      <c r="D28" s="10"/>
      <c r="E28" s="12">
        <v>0</v>
      </c>
      <c r="F28" s="12">
        <v>0</v>
      </c>
      <c r="G28" s="13">
        <v>0</v>
      </c>
    </row>
    <row r="30" spans="1:7" x14ac:dyDescent="0.2">
      <c r="A30" s="20" t="s">
        <v>29</v>
      </c>
      <c r="B30" s="20"/>
      <c r="C30" s="21"/>
    </row>
    <row r="31" spans="1:7" x14ac:dyDescent="0.2">
      <c r="A31" s="20"/>
      <c r="B31" s="20" t="s">
        <v>3</v>
      </c>
      <c r="C31" s="21" t="s">
        <v>30</v>
      </c>
    </row>
    <row r="32" spans="1:7" x14ac:dyDescent="0.2">
      <c r="B32" s="24">
        <v>33353</v>
      </c>
      <c r="C32" s="24" t="s">
        <v>32</v>
      </c>
    </row>
  </sheetData>
  <mergeCells count="1">
    <mergeCell ref="A1:G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pane ySplit="2" topLeftCell="A3" activePane="bottomLeft" state="frozen"/>
      <selection pane="bottomLeft" activeCell="H6" sqref="H6"/>
    </sheetView>
  </sheetViews>
  <sheetFormatPr defaultColWidth="8.85546875" defaultRowHeight="14.25" x14ac:dyDescent="0.2"/>
  <cols>
    <col min="1" max="1" width="9.7109375" style="22" customWidth="1"/>
    <col min="2" max="2" width="6.42578125" style="22" customWidth="1"/>
    <col min="3" max="3" width="51.7109375" style="25" customWidth="1"/>
    <col min="4" max="4" width="8.5703125" style="22" customWidth="1"/>
    <col min="5" max="5" width="15.5703125" style="23" customWidth="1"/>
    <col min="6" max="6" width="17.140625" style="23" customWidth="1"/>
    <col min="7" max="7" width="15.5703125" style="23" customWidth="1"/>
    <col min="8" max="16384" width="8.85546875" style="1"/>
  </cols>
  <sheetData>
    <row r="1" spans="1:7" ht="36.200000000000003" customHeight="1" x14ac:dyDescent="0.2">
      <c r="A1" s="79" t="s">
        <v>225</v>
      </c>
      <c r="B1" s="79"/>
      <c r="C1" s="79"/>
      <c r="D1" s="79"/>
      <c r="E1" s="79"/>
      <c r="F1" s="79"/>
      <c r="G1" s="79"/>
    </row>
    <row r="2" spans="1:7" ht="36.200000000000003" customHeight="1" x14ac:dyDescent="0.2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232</v>
      </c>
    </row>
    <row r="3" spans="1:7" x14ac:dyDescent="0.2">
      <c r="A3" s="6">
        <v>1</v>
      </c>
      <c r="B3" s="6">
        <v>501</v>
      </c>
      <c r="C3" s="7" t="s">
        <v>6</v>
      </c>
      <c r="D3" s="6"/>
      <c r="E3" s="8">
        <v>165</v>
      </c>
      <c r="F3" s="8">
        <v>115</v>
      </c>
      <c r="G3" s="9">
        <v>145</v>
      </c>
    </row>
    <row r="4" spans="1:7" x14ac:dyDescent="0.2">
      <c r="A4" s="6">
        <v>1</v>
      </c>
      <c r="B4" s="6">
        <v>511</v>
      </c>
      <c r="C4" s="7" t="s">
        <v>7</v>
      </c>
      <c r="D4" s="6"/>
      <c r="E4" s="8">
        <v>130</v>
      </c>
      <c r="F4" s="8">
        <v>130</v>
      </c>
      <c r="G4" s="9">
        <v>30</v>
      </c>
    </row>
    <row r="5" spans="1:7" x14ac:dyDescent="0.2">
      <c r="A5" s="6">
        <v>1</v>
      </c>
      <c r="B5" s="6">
        <v>512</v>
      </c>
      <c r="C5" s="7" t="s">
        <v>8</v>
      </c>
      <c r="D5" s="6">
        <v>33353</v>
      </c>
      <c r="E5" s="8">
        <v>2</v>
      </c>
      <c r="F5" s="8">
        <v>2</v>
      </c>
      <c r="G5" s="9">
        <v>2</v>
      </c>
    </row>
    <row r="6" spans="1:7" x14ac:dyDescent="0.2">
      <c r="A6" s="6">
        <v>1</v>
      </c>
      <c r="B6" s="6">
        <v>518</v>
      </c>
      <c r="C6" s="7" t="s">
        <v>9</v>
      </c>
      <c r="D6" s="6"/>
      <c r="E6" s="8">
        <v>562</v>
      </c>
      <c r="F6" s="8">
        <v>549</v>
      </c>
      <c r="G6" s="9">
        <v>277</v>
      </c>
    </row>
    <row r="7" spans="1:7" x14ac:dyDescent="0.2">
      <c r="A7" s="6">
        <v>1</v>
      </c>
      <c r="B7" s="6">
        <v>521</v>
      </c>
      <c r="C7" s="7" t="s">
        <v>10</v>
      </c>
      <c r="D7" s="6"/>
      <c r="E7" s="8">
        <v>360</v>
      </c>
      <c r="F7" s="8">
        <v>360</v>
      </c>
      <c r="G7" s="9">
        <v>300</v>
      </c>
    </row>
    <row r="8" spans="1:7" x14ac:dyDescent="0.2">
      <c r="A8" s="6">
        <v>1</v>
      </c>
      <c r="B8" s="6">
        <v>521</v>
      </c>
      <c r="C8" s="7" t="s">
        <v>10</v>
      </c>
      <c r="D8" s="6">
        <v>33073</v>
      </c>
      <c r="E8" s="8">
        <v>0</v>
      </c>
      <c r="F8" s="8">
        <v>4.0129999999999999</v>
      </c>
      <c r="G8" s="9"/>
    </row>
    <row r="9" spans="1:7" x14ac:dyDescent="0.2">
      <c r="A9" s="6">
        <v>1</v>
      </c>
      <c r="B9" s="6">
        <v>521</v>
      </c>
      <c r="C9" s="7" t="s">
        <v>10</v>
      </c>
      <c r="D9" s="6">
        <v>33353</v>
      </c>
      <c r="E9" s="8">
        <v>1463.6</v>
      </c>
      <c r="F9" s="8">
        <v>1463.6</v>
      </c>
      <c r="G9" s="9">
        <v>1463.6</v>
      </c>
    </row>
    <row r="10" spans="1:7" x14ac:dyDescent="0.2">
      <c r="A10" s="6">
        <v>1</v>
      </c>
      <c r="B10" s="6">
        <v>524</v>
      </c>
      <c r="C10" s="7" t="s">
        <v>11</v>
      </c>
      <c r="D10" s="6">
        <v>33073</v>
      </c>
      <c r="E10" s="8">
        <v>0</v>
      </c>
      <c r="F10" s="8">
        <v>1.3640000000000001</v>
      </c>
      <c r="G10" s="9"/>
    </row>
    <row r="11" spans="1:7" x14ac:dyDescent="0.2">
      <c r="A11" s="6">
        <v>1</v>
      </c>
      <c r="B11" s="6">
        <v>524</v>
      </c>
      <c r="C11" s="7" t="s">
        <v>11</v>
      </c>
      <c r="D11" s="6">
        <v>33353</v>
      </c>
      <c r="E11" s="8">
        <v>495</v>
      </c>
      <c r="F11" s="8">
        <v>495</v>
      </c>
      <c r="G11" s="9">
        <v>495</v>
      </c>
    </row>
    <row r="12" spans="1:7" x14ac:dyDescent="0.2">
      <c r="A12" s="6">
        <v>1</v>
      </c>
      <c r="B12" s="6">
        <v>527</v>
      </c>
      <c r="C12" s="7" t="s">
        <v>12</v>
      </c>
      <c r="D12" s="6">
        <v>33073</v>
      </c>
      <c r="E12" s="8">
        <v>0</v>
      </c>
      <c r="F12" s="8">
        <v>0.08</v>
      </c>
      <c r="G12" s="9"/>
    </row>
    <row r="13" spans="1:7" x14ac:dyDescent="0.2">
      <c r="A13" s="6">
        <v>1</v>
      </c>
      <c r="B13" s="6">
        <v>527</v>
      </c>
      <c r="C13" s="7" t="s">
        <v>12</v>
      </c>
      <c r="D13" s="6">
        <v>33353</v>
      </c>
      <c r="E13" s="8">
        <v>26</v>
      </c>
      <c r="F13" s="8">
        <v>26</v>
      </c>
      <c r="G13" s="9">
        <v>26</v>
      </c>
    </row>
    <row r="14" spans="1:7" x14ac:dyDescent="0.2">
      <c r="A14" s="6">
        <v>1</v>
      </c>
      <c r="B14" s="6">
        <v>549</v>
      </c>
      <c r="C14" s="7" t="s">
        <v>13</v>
      </c>
      <c r="D14" s="6"/>
      <c r="E14" s="8">
        <v>15</v>
      </c>
      <c r="F14" s="8">
        <v>28</v>
      </c>
      <c r="G14" s="9">
        <v>30</v>
      </c>
    </row>
    <row r="15" spans="1:7" x14ac:dyDescent="0.2">
      <c r="A15" s="6">
        <v>1</v>
      </c>
      <c r="B15" s="6">
        <v>549</v>
      </c>
      <c r="C15" s="7" t="s">
        <v>13</v>
      </c>
      <c r="D15" s="6">
        <v>33353</v>
      </c>
      <c r="E15" s="8">
        <v>8.4</v>
      </c>
      <c r="F15" s="8">
        <v>8.4</v>
      </c>
      <c r="G15" s="9">
        <v>8.4</v>
      </c>
    </row>
    <row r="16" spans="1:7" x14ac:dyDescent="0.2">
      <c r="A16" s="6">
        <v>1</v>
      </c>
      <c r="B16" s="6">
        <v>558</v>
      </c>
      <c r="C16" s="7" t="s">
        <v>14</v>
      </c>
      <c r="D16" s="6"/>
      <c r="E16" s="8">
        <v>30</v>
      </c>
      <c r="F16" s="8">
        <v>50</v>
      </c>
      <c r="G16" s="9">
        <v>40</v>
      </c>
    </row>
    <row r="17" spans="1:7" x14ac:dyDescent="0.2">
      <c r="A17" s="6">
        <v>1</v>
      </c>
      <c r="B17" s="6">
        <v>591</v>
      </c>
      <c r="C17" s="7" t="s">
        <v>15</v>
      </c>
      <c r="D17" s="6"/>
      <c r="E17" s="8">
        <v>1</v>
      </c>
      <c r="F17" s="8">
        <v>1</v>
      </c>
      <c r="G17" s="9">
        <v>1</v>
      </c>
    </row>
    <row r="18" spans="1:7" x14ac:dyDescent="0.2">
      <c r="A18" s="10" t="s">
        <v>16</v>
      </c>
      <c r="B18" s="10"/>
      <c r="C18" s="11"/>
      <c r="D18" s="10"/>
      <c r="E18" s="12">
        <v>3258</v>
      </c>
      <c r="F18" s="12">
        <v>3233.4569999999999</v>
      </c>
      <c r="G18" s="13">
        <v>2818</v>
      </c>
    </row>
    <row r="19" spans="1:7" x14ac:dyDescent="0.2">
      <c r="A19" s="6">
        <v>1</v>
      </c>
      <c r="B19" s="6">
        <v>602</v>
      </c>
      <c r="C19" s="7" t="s">
        <v>17</v>
      </c>
      <c r="D19" s="6"/>
      <c r="E19" s="8">
        <v>930</v>
      </c>
      <c r="F19" s="8">
        <v>930</v>
      </c>
      <c r="G19" s="9">
        <v>590</v>
      </c>
    </row>
    <row r="20" spans="1:7" x14ac:dyDescent="0.2">
      <c r="A20" s="6">
        <v>1</v>
      </c>
      <c r="B20" s="6">
        <v>648</v>
      </c>
      <c r="C20" s="7" t="s">
        <v>18</v>
      </c>
      <c r="D20" s="6"/>
      <c r="E20" s="8">
        <v>220</v>
      </c>
      <c r="F20" s="8">
        <v>220</v>
      </c>
      <c r="G20" s="9">
        <v>50</v>
      </c>
    </row>
    <row r="21" spans="1:7" x14ac:dyDescent="0.2">
      <c r="A21" s="6">
        <v>1</v>
      </c>
      <c r="B21" s="6">
        <v>662</v>
      </c>
      <c r="C21" s="7" t="s">
        <v>19</v>
      </c>
      <c r="D21" s="6"/>
      <c r="E21" s="8">
        <v>3</v>
      </c>
      <c r="F21" s="8">
        <v>3</v>
      </c>
      <c r="G21" s="9">
        <v>3</v>
      </c>
    </row>
    <row r="22" spans="1:7" x14ac:dyDescent="0.2">
      <c r="A22" s="6">
        <v>1</v>
      </c>
      <c r="B22" s="6">
        <v>672</v>
      </c>
      <c r="C22" s="7" t="s">
        <v>20</v>
      </c>
      <c r="D22" s="6"/>
      <c r="E22" s="8">
        <v>230</v>
      </c>
      <c r="F22" s="8">
        <v>230</v>
      </c>
      <c r="G22" s="9">
        <v>230</v>
      </c>
    </row>
    <row r="23" spans="1:7" x14ac:dyDescent="0.2">
      <c r="A23" s="6">
        <v>1</v>
      </c>
      <c r="B23" s="6">
        <v>672</v>
      </c>
      <c r="C23" s="7" t="s">
        <v>20</v>
      </c>
      <c r="D23" s="6">
        <v>33073</v>
      </c>
      <c r="E23" s="8">
        <v>0</v>
      </c>
      <c r="F23" s="8">
        <v>5.4569999999999999</v>
      </c>
      <c r="G23" s="9"/>
    </row>
    <row r="24" spans="1:7" x14ac:dyDescent="0.2">
      <c r="A24" s="6">
        <v>1</v>
      </c>
      <c r="B24" s="6">
        <v>672</v>
      </c>
      <c r="C24" s="7" t="s">
        <v>20</v>
      </c>
      <c r="D24" s="6">
        <v>33353</v>
      </c>
      <c r="E24" s="8">
        <v>1995</v>
      </c>
      <c r="F24" s="8">
        <v>1995</v>
      </c>
      <c r="G24" s="9">
        <v>1995</v>
      </c>
    </row>
    <row r="25" spans="1:7" x14ac:dyDescent="0.2">
      <c r="A25" s="10" t="s">
        <v>21</v>
      </c>
      <c r="B25" s="10"/>
      <c r="C25" s="11"/>
      <c r="D25" s="10"/>
      <c r="E25" s="12">
        <v>3378</v>
      </c>
      <c r="F25" s="12">
        <v>3383.4569999999999</v>
      </c>
      <c r="G25" s="13">
        <v>2868</v>
      </c>
    </row>
    <row r="26" spans="1:7" x14ac:dyDescent="0.2">
      <c r="A26" s="14" t="s">
        <v>22</v>
      </c>
      <c r="B26" s="10"/>
      <c r="C26" s="11"/>
      <c r="D26" s="10"/>
      <c r="E26" s="12">
        <v>3378</v>
      </c>
      <c r="F26" s="12">
        <v>3383.4569999999999</v>
      </c>
      <c r="G26" s="13">
        <v>2868</v>
      </c>
    </row>
    <row r="27" spans="1:7" x14ac:dyDescent="0.2">
      <c r="A27" s="14" t="s">
        <v>23</v>
      </c>
      <c r="B27" s="10"/>
      <c r="C27" s="11"/>
      <c r="D27" s="10"/>
      <c r="E27" s="12">
        <v>3258</v>
      </c>
      <c r="F27" s="12">
        <v>3233.4569999999999</v>
      </c>
      <c r="G27" s="13">
        <v>2818</v>
      </c>
    </row>
    <row r="28" spans="1:7" x14ac:dyDescent="0.2">
      <c r="A28" s="14" t="s">
        <v>24</v>
      </c>
      <c r="B28" s="10"/>
      <c r="C28" s="11"/>
      <c r="D28" s="10"/>
      <c r="E28" s="12">
        <v>120</v>
      </c>
      <c r="F28" s="12">
        <v>150</v>
      </c>
      <c r="G28" s="13">
        <v>50</v>
      </c>
    </row>
    <row r="29" spans="1:7" x14ac:dyDescent="0.2">
      <c r="A29" s="6"/>
      <c r="B29" s="6"/>
      <c r="C29" s="7"/>
      <c r="D29" s="6"/>
      <c r="E29" s="8"/>
      <c r="F29" s="8"/>
      <c r="G29" s="9"/>
    </row>
    <row r="30" spans="1:7" s="19" customFormat="1" x14ac:dyDescent="0.2">
      <c r="A30" s="15">
        <v>2</v>
      </c>
      <c r="B30" s="15">
        <v>558</v>
      </c>
      <c r="C30" s="16" t="s">
        <v>14</v>
      </c>
      <c r="D30" s="15"/>
      <c r="E30" s="17">
        <v>120</v>
      </c>
      <c r="F30" s="17">
        <v>120</v>
      </c>
      <c r="G30" s="18">
        <v>50</v>
      </c>
    </row>
    <row r="31" spans="1:7" x14ac:dyDescent="0.2">
      <c r="A31" s="10" t="s">
        <v>16</v>
      </c>
      <c r="B31" s="10"/>
      <c r="C31" s="11"/>
      <c r="D31" s="10"/>
      <c r="E31" s="12">
        <v>120</v>
      </c>
      <c r="F31" s="12">
        <v>120</v>
      </c>
      <c r="G31" s="13">
        <v>50</v>
      </c>
    </row>
    <row r="32" spans="1:7" x14ac:dyDescent="0.2">
      <c r="A32" s="14" t="s">
        <v>25</v>
      </c>
      <c r="B32" s="10"/>
      <c r="C32" s="11"/>
      <c r="D32" s="10"/>
      <c r="E32" s="12">
        <v>120</v>
      </c>
      <c r="F32" s="12">
        <v>120</v>
      </c>
      <c r="G32" s="13">
        <v>50</v>
      </c>
    </row>
    <row r="33" spans="1:7" x14ac:dyDescent="0.2">
      <c r="A33" s="6"/>
      <c r="B33" s="6"/>
      <c r="C33" s="7"/>
      <c r="D33" s="6"/>
      <c r="E33" s="8"/>
      <c r="F33" s="8"/>
      <c r="G33" s="9"/>
    </row>
    <row r="34" spans="1:7" x14ac:dyDescent="0.2">
      <c r="A34" s="10" t="s">
        <v>26</v>
      </c>
      <c r="B34" s="10"/>
      <c r="C34" s="11"/>
      <c r="D34" s="10"/>
      <c r="E34" s="12">
        <v>3378</v>
      </c>
      <c r="F34" s="12">
        <v>3383.4569999999999</v>
      </c>
      <c r="G34" s="13">
        <v>2868</v>
      </c>
    </row>
    <row r="35" spans="1:7" x14ac:dyDescent="0.2">
      <c r="A35" s="10" t="s">
        <v>27</v>
      </c>
      <c r="B35" s="10"/>
      <c r="C35" s="11"/>
      <c r="D35" s="10"/>
      <c r="E35" s="12">
        <v>3378</v>
      </c>
      <c r="F35" s="12">
        <v>3353.4569999999999</v>
      </c>
      <c r="G35" s="13">
        <v>2868</v>
      </c>
    </row>
    <row r="36" spans="1:7" x14ac:dyDescent="0.2">
      <c r="A36" s="10" t="s">
        <v>28</v>
      </c>
      <c r="B36" s="10"/>
      <c r="C36" s="11"/>
      <c r="D36" s="10"/>
      <c r="E36" s="12">
        <v>0</v>
      </c>
      <c r="F36" s="12">
        <v>30</v>
      </c>
      <c r="G36" s="13">
        <v>0</v>
      </c>
    </row>
    <row r="38" spans="1:7" x14ac:dyDescent="0.2">
      <c r="A38" s="20" t="s">
        <v>29</v>
      </c>
      <c r="B38" s="20"/>
      <c r="C38" s="21"/>
    </row>
    <row r="39" spans="1:7" x14ac:dyDescent="0.2">
      <c r="A39" s="20"/>
      <c r="B39" s="20" t="s">
        <v>3</v>
      </c>
      <c r="C39" s="21" t="s">
        <v>30</v>
      </c>
    </row>
    <row r="40" spans="1:7" x14ac:dyDescent="0.2">
      <c r="B40" s="24">
        <v>33073</v>
      </c>
      <c r="C40" s="24" t="s">
        <v>31</v>
      </c>
    </row>
    <row r="41" spans="1:7" x14ac:dyDescent="0.2">
      <c r="B41" s="24">
        <v>33353</v>
      </c>
      <c r="C41" s="24" t="s">
        <v>32</v>
      </c>
    </row>
  </sheetData>
  <mergeCells count="1">
    <mergeCell ref="A1:G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zoomScaleNormal="100" workbookViewId="0">
      <pane ySplit="2" topLeftCell="A3" activePane="bottomLeft" state="frozen"/>
      <selection pane="bottomLeft" activeCell="H6" sqref="H6"/>
    </sheetView>
  </sheetViews>
  <sheetFormatPr defaultColWidth="8.85546875" defaultRowHeight="14.25" x14ac:dyDescent="0.2"/>
  <cols>
    <col min="1" max="1" width="5.7109375" style="22" customWidth="1"/>
    <col min="2" max="2" width="6.42578125" style="22" customWidth="1"/>
    <col min="3" max="3" width="51.7109375" style="25" customWidth="1"/>
    <col min="4" max="4" width="8.5703125" style="22" customWidth="1"/>
    <col min="5" max="5" width="15.85546875" style="23" customWidth="1"/>
    <col min="6" max="6" width="17.28515625" style="23" customWidth="1"/>
    <col min="7" max="7" width="15.85546875" style="23" customWidth="1"/>
    <col min="8" max="16384" width="8.85546875" style="1"/>
  </cols>
  <sheetData>
    <row r="1" spans="1:7" ht="36.200000000000003" customHeight="1" x14ac:dyDescent="0.2">
      <c r="A1" s="79" t="s">
        <v>226</v>
      </c>
      <c r="B1" s="79"/>
      <c r="C1" s="79"/>
      <c r="D1" s="79"/>
      <c r="E1" s="79"/>
      <c r="F1" s="79"/>
      <c r="G1" s="79"/>
    </row>
    <row r="2" spans="1:7" ht="36.200000000000003" customHeight="1" x14ac:dyDescent="0.2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232</v>
      </c>
    </row>
    <row r="3" spans="1:7" x14ac:dyDescent="0.2">
      <c r="A3" s="6">
        <v>1</v>
      </c>
      <c r="B3" s="6">
        <v>501</v>
      </c>
      <c r="C3" s="7" t="s">
        <v>6</v>
      </c>
      <c r="D3" s="6"/>
      <c r="E3" s="8">
        <v>536</v>
      </c>
      <c r="F3" s="8">
        <v>518</v>
      </c>
      <c r="G3" s="9">
        <v>550</v>
      </c>
    </row>
    <row r="4" spans="1:7" x14ac:dyDescent="0.2">
      <c r="A4" s="6">
        <v>1</v>
      </c>
      <c r="B4" s="6">
        <v>501</v>
      </c>
      <c r="C4" s="7" t="s">
        <v>6</v>
      </c>
      <c r="D4" s="6">
        <v>33063</v>
      </c>
      <c r="E4" s="8">
        <v>28.153400000000001</v>
      </c>
      <c r="F4" s="8">
        <v>28.153400000000001</v>
      </c>
      <c r="G4" s="9"/>
    </row>
    <row r="5" spans="1:7" x14ac:dyDescent="0.2">
      <c r="A5" s="6">
        <v>1</v>
      </c>
      <c r="B5" s="6">
        <v>502</v>
      </c>
      <c r="C5" s="7" t="s">
        <v>33</v>
      </c>
      <c r="D5" s="6"/>
      <c r="E5" s="8">
        <v>870</v>
      </c>
      <c r="F5" s="8">
        <v>870</v>
      </c>
      <c r="G5" s="9">
        <v>870</v>
      </c>
    </row>
    <row r="6" spans="1:7" x14ac:dyDescent="0.2">
      <c r="A6" s="6">
        <v>1</v>
      </c>
      <c r="B6" s="6">
        <v>511</v>
      </c>
      <c r="C6" s="7" t="s">
        <v>7</v>
      </c>
      <c r="D6" s="6"/>
      <c r="E6" s="8">
        <v>150</v>
      </c>
      <c r="F6" s="8">
        <v>150</v>
      </c>
      <c r="G6" s="9">
        <v>110</v>
      </c>
    </row>
    <row r="7" spans="1:7" x14ac:dyDescent="0.2">
      <c r="A7" s="6">
        <v>1</v>
      </c>
      <c r="B7" s="6">
        <v>518</v>
      </c>
      <c r="C7" s="7" t="s">
        <v>9</v>
      </c>
      <c r="D7" s="6"/>
      <c r="E7" s="8">
        <v>256</v>
      </c>
      <c r="F7" s="8">
        <v>261</v>
      </c>
      <c r="G7" s="9">
        <v>251</v>
      </c>
    </row>
    <row r="8" spans="1:7" x14ac:dyDescent="0.2">
      <c r="A8" s="6">
        <v>1</v>
      </c>
      <c r="B8" s="6">
        <v>518</v>
      </c>
      <c r="C8" s="7" t="s">
        <v>9</v>
      </c>
      <c r="D8" s="6">
        <v>33063</v>
      </c>
      <c r="E8" s="8">
        <v>27.516999999999999</v>
      </c>
      <c r="F8" s="8">
        <v>27.516999999999999</v>
      </c>
      <c r="G8" s="9"/>
    </row>
    <row r="9" spans="1:7" x14ac:dyDescent="0.2">
      <c r="A9" s="6">
        <v>1</v>
      </c>
      <c r="B9" s="6">
        <v>521</v>
      </c>
      <c r="C9" s="7" t="s">
        <v>10</v>
      </c>
      <c r="D9" s="6"/>
      <c r="E9" s="8">
        <v>88</v>
      </c>
      <c r="F9" s="8">
        <v>88</v>
      </c>
      <c r="G9" s="9">
        <v>88</v>
      </c>
    </row>
    <row r="10" spans="1:7" x14ac:dyDescent="0.2">
      <c r="A10" s="6">
        <v>1</v>
      </c>
      <c r="B10" s="6">
        <v>521</v>
      </c>
      <c r="C10" s="7" t="s">
        <v>10</v>
      </c>
      <c r="D10" s="6">
        <v>11</v>
      </c>
      <c r="E10" s="8"/>
      <c r="F10" s="8"/>
      <c r="G10" s="9">
        <v>30</v>
      </c>
    </row>
    <row r="11" spans="1:7" x14ac:dyDescent="0.2">
      <c r="A11" s="6">
        <v>1</v>
      </c>
      <c r="B11" s="6">
        <v>521</v>
      </c>
      <c r="C11" s="7" t="s">
        <v>10</v>
      </c>
      <c r="D11" s="6">
        <v>33063</v>
      </c>
      <c r="E11" s="8">
        <v>250</v>
      </c>
      <c r="F11" s="8">
        <v>250</v>
      </c>
      <c r="G11" s="9"/>
    </row>
    <row r="12" spans="1:7" x14ac:dyDescent="0.2">
      <c r="A12" s="6">
        <v>1</v>
      </c>
      <c r="B12" s="6">
        <v>521</v>
      </c>
      <c r="C12" s="7" t="s">
        <v>10</v>
      </c>
      <c r="D12" s="6">
        <v>33073</v>
      </c>
      <c r="E12" s="8">
        <v>51.081000000000003</v>
      </c>
      <c r="F12" s="8">
        <v>51.081000000000003</v>
      </c>
      <c r="G12" s="9"/>
    </row>
    <row r="13" spans="1:7" x14ac:dyDescent="0.2">
      <c r="A13" s="6">
        <v>1</v>
      </c>
      <c r="B13" s="6">
        <v>521</v>
      </c>
      <c r="C13" s="7" t="s">
        <v>10</v>
      </c>
      <c r="D13" s="6">
        <v>33353</v>
      </c>
      <c r="E13" s="8">
        <v>7228</v>
      </c>
      <c r="F13" s="8">
        <v>7228</v>
      </c>
      <c r="G13" s="9">
        <v>8295</v>
      </c>
    </row>
    <row r="14" spans="1:7" x14ac:dyDescent="0.2">
      <c r="A14" s="6">
        <v>1</v>
      </c>
      <c r="B14" s="6">
        <v>524</v>
      </c>
      <c r="C14" s="7" t="s">
        <v>11</v>
      </c>
      <c r="D14" s="6"/>
      <c r="E14" s="8">
        <v>3</v>
      </c>
      <c r="F14" s="8">
        <v>3</v>
      </c>
      <c r="G14" s="9">
        <v>3</v>
      </c>
    </row>
    <row r="15" spans="1:7" x14ac:dyDescent="0.2">
      <c r="A15" s="6">
        <v>1</v>
      </c>
      <c r="B15" s="6">
        <v>524</v>
      </c>
      <c r="C15" s="7" t="s">
        <v>11</v>
      </c>
      <c r="D15" s="6">
        <v>33063</v>
      </c>
      <c r="E15" s="8">
        <v>86</v>
      </c>
      <c r="F15" s="8">
        <v>86</v>
      </c>
      <c r="G15" s="9"/>
    </row>
    <row r="16" spans="1:7" x14ac:dyDescent="0.2">
      <c r="A16" s="6">
        <v>1</v>
      </c>
      <c r="B16" s="6">
        <v>524</v>
      </c>
      <c r="C16" s="7" t="s">
        <v>11</v>
      </c>
      <c r="D16" s="6">
        <v>33073</v>
      </c>
      <c r="E16" s="8">
        <v>17.367000000000001</v>
      </c>
      <c r="F16" s="8">
        <v>17.367000000000001</v>
      </c>
      <c r="G16" s="9"/>
    </row>
    <row r="17" spans="1:7" x14ac:dyDescent="0.2">
      <c r="A17" s="6">
        <v>1</v>
      </c>
      <c r="B17" s="6">
        <v>524</v>
      </c>
      <c r="C17" s="7" t="s">
        <v>11</v>
      </c>
      <c r="D17" s="6">
        <v>33353</v>
      </c>
      <c r="E17" s="8">
        <v>2423</v>
      </c>
      <c r="F17" s="8">
        <v>2423</v>
      </c>
      <c r="G17" s="9">
        <v>2780</v>
      </c>
    </row>
    <row r="18" spans="1:7" x14ac:dyDescent="0.2">
      <c r="A18" s="6">
        <v>1</v>
      </c>
      <c r="B18" s="6">
        <v>527</v>
      </c>
      <c r="C18" s="7" t="s">
        <v>12</v>
      </c>
      <c r="D18" s="6">
        <v>33073</v>
      </c>
      <c r="E18" s="8">
        <v>1.022</v>
      </c>
      <c r="F18" s="8">
        <v>1.022</v>
      </c>
      <c r="G18" s="9"/>
    </row>
    <row r="19" spans="1:7" x14ac:dyDescent="0.2">
      <c r="A19" s="6">
        <v>1</v>
      </c>
      <c r="B19" s="6">
        <v>527</v>
      </c>
      <c r="C19" s="7" t="s">
        <v>12</v>
      </c>
      <c r="D19" s="6">
        <v>33353</v>
      </c>
      <c r="E19" s="8">
        <v>142</v>
      </c>
      <c r="F19" s="8">
        <v>142</v>
      </c>
      <c r="G19" s="9">
        <v>163</v>
      </c>
    </row>
    <row r="20" spans="1:7" x14ac:dyDescent="0.2">
      <c r="A20" s="6">
        <v>1</v>
      </c>
      <c r="B20" s="6">
        <v>549</v>
      </c>
      <c r="C20" s="7" t="s">
        <v>13</v>
      </c>
      <c r="D20" s="6"/>
      <c r="E20" s="8">
        <v>45</v>
      </c>
      <c r="F20" s="8">
        <v>58</v>
      </c>
      <c r="G20" s="9">
        <v>36</v>
      </c>
    </row>
    <row r="21" spans="1:7" x14ac:dyDescent="0.2">
      <c r="A21" s="6">
        <v>1</v>
      </c>
      <c r="B21" s="6">
        <v>558</v>
      </c>
      <c r="C21" s="7" t="s">
        <v>14</v>
      </c>
      <c r="D21" s="6"/>
      <c r="E21" s="8">
        <v>150</v>
      </c>
      <c r="F21" s="8">
        <v>150</v>
      </c>
      <c r="G21" s="9">
        <v>190</v>
      </c>
    </row>
    <row r="22" spans="1:7" x14ac:dyDescent="0.2">
      <c r="A22" s="6">
        <v>1</v>
      </c>
      <c r="B22" s="6">
        <v>558</v>
      </c>
      <c r="C22" s="7" t="s">
        <v>14</v>
      </c>
      <c r="D22" s="6">
        <v>8</v>
      </c>
      <c r="E22" s="8"/>
      <c r="F22" s="8"/>
      <c r="G22" s="9">
        <v>80</v>
      </c>
    </row>
    <row r="23" spans="1:7" x14ac:dyDescent="0.2">
      <c r="A23" s="10" t="s">
        <v>16</v>
      </c>
      <c r="B23" s="10"/>
      <c r="C23" s="11"/>
      <c r="D23" s="10"/>
      <c r="E23" s="12">
        <v>12352.1404</v>
      </c>
      <c r="F23" s="12">
        <v>12352.1404</v>
      </c>
      <c r="G23" s="13">
        <v>13446</v>
      </c>
    </row>
    <row r="24" spans="1:7" x14ac:dyDescent="0.2">
      <c r="A24" s="6">
        <v>1</v>
      </c>
      <c r="B24" s="6">
        <v>602</v>
      </c>
      <c r="C24" s="7" t="s">
        <v>17</v>
      </c>
      <c r="D24" s="6"/>
      <c r="E24" s="8">
        <v>750</v>
      </c>
      <c r="F24" s="8">
        <v>750</v>
      </c>
      <c r="G24" s="9">
        <v>750</v>
      </c>
    </row>
    <row r="25" spans="1:7" x14ac:dyDescent="0.2">
      <c r="A25" s="6">
        <v>1</v>
      </c>
      <c r="B25" s="6">
        <v>648</v>
      </c>
      <c r="C25" s="7" t="s">
        <v>18</v>
      </c>
      <c r="D25" s="6"/>
      <c r="E25" s="8"/>
      <c r="F25" s="8"/>
      <c r="G25" s="9">
        <v>110</v>
      </c>
    </row>
    <row r="26" spans="1:7" x14ac:dyDescent="0.2">
      <c r="A26" s="6">
        <v>1</v>
      </c>
      <c r="B26" s="6">
        <v>672</v>
      </c>
      <c r="C26" s="7" t="s">
        <v>20</v>
      </c>
      <c r="D26" s="6"/>
      <c r="E26" s="8">
        <v>1348</v>
      </c>
      <c r="F26" s="8">
        <v>1348</v>
      </c>
      <c r="G26" s="9">
        <v>1348</v>
      </c>
    </row>
    <row r="27" spans="1:7" x14ac:dyDescent="0.2">
      <c r="A27" s="6">
        <v>1</v>
      </c>
      <c r="B27" s="6">
        <v>672</v>
      </c>
      <c r="C27" s="7" t="s">
        <v>20</v>
      </c>
      <c r="D27" s="6">
        <v>33063</v>
      </c>
      <c r="E27" s="8">
        <v>391.67039999999997</v>
      </c>
      <c r="F27" s="8">
        <v>391.67039999999997</v>
      </c>
      <c r="G27" s="9"/>
    </row>
    <row r="28" spans="1:7" x14ac:dyDescent="0.2">
      <c r="A28" s="6">
        <v>1</v>
      </c>
      <c r="B28" s="6">
        <v>672</v>
      </c>
      <c r="C28" s="7" t="s">
        <v>20</v>
      </c>
      <c r="D28" s="6">
        <v>33073</v>
      </c>
      <c r="E28" s="8">
        <v>69.47</v>
      </c>
      <c r="F28" s="8">
        <v>69.47</v>
      </c>
      <c r="G28" s="9"/>
    </row>
    <row r="29" spans="1:7" x14ac:dyDescent="0.2">
      <c r="A29" s="6">
        <v>1</v>
      </c>
      <c r="B29" s="6">
        <v>672</v>
      </c>
      <c r="C29" s="7" t="s">
        <v>20</v>
      </c>
      <c r="D29" s="6">
        <v>33353</v>
      </c>
      <c r="E29" s="8">
        <v>9793</v>
      </c>
      <c r="F29" s="8">
        <v>9793</v>
      </c>
      <c r="G29" s="9">
        <v>11238</v>
      </c>
    </row>
    <row r="30" spans="1:7" x14ac:dyDescent="0.2">
      <c r="A30" s="10" t="s">
        <v>21</v>
      </c>
      <c r="B30" s="10"/>
      <c r="C30" s="11"/>
      <c r="D30" s="10"/>
      <c r="E30" s="12">
        <v>12352.1404</v>
      </c>
      <c r="F30" s="12">
        <v>12352.1404</v>
      </c>
      <c r="G30" s="13">
        <v>13446</v>
      </c>
    </row>
    <row r="31" spans="1:7" x14ac:dyDescent="0.2">
      <c r="A31" s="14" t="s">
        <v>22</v>
      </c>
      <c r="B31" s="10"/>
      <c r="C31" s="11"/>
      <c r="D31" s="10"/>
      <c r="E31" s="12">
        <v>12352.1404</v>
      </c>
      <c r="F31" s="12">
        <v>12352.1404</v>
      </c>
      <c r="G31" s="13">
        <v>13446</v>
      </c>
    </row>
    <row r="32" spans="1:7" x14ac:dyDescent="0.2">
      <c r="A32" s="14" t="s">
        <v>23</v>
      </c>
      <c r="B32" s="10"/>
      <c r="C32" s="11"/>
      <c r="D32" s="10"/>
      <c r="E32" s="12">
        <v>12352.1404</v>
      </c>
      <c r="F32" s="12">
        <v>12352.1404</v>
      </c>
      <c r="G32" s="13">
        <v>13446</v>
      </c>
    </row>
    <row r="33" spans="1:7" x14ac:dyDescent="0.2">
      <c r="A33" s="14" t="s">
        <v>24</v>
      </c>
      <c r="B33" s="10"/>
      <c r="C33" s="11"/>
      <c r="D33" s="10"/>
      <c r="E33" s="12">
        <v>0</v>
      </c>
      <c r="F33" s="12">
        <v>0</v>
      </c>
      <c r="G33" s="13">
        <v>0</v>
      </c>
    </row>
    <row r="34" spans="1:7" x14ac:dyDescent="0.2">
      <c r="A34" s="6"/>
      <c r="B34" s="6"/>
      <c r="C34" s="7"/>
      <c r="D34" s="6"/>
      <c r="E34" s="8"/>
      <c r="F34" s="8"/>
      <c r="G34" s="9"/>
    </row>
    <row r="35" spans="1:7" x14ac:dyDescent="0.2">
      <c r="A35" s="6">
        <v>2</v>
      </c>
      <c r="B35" s="6">
        <v>502</v>
      </c>
      <c r="C35" s="7" t="s">
        <v>33</v>
      </c>
      <c r="D35" s="6"/>
      <c r="E35" s="8">
        <v>0.1</v>
      </c>
      <c r="F35" s="8">
        <v>0.1</v>
      </c>
      <c r="G35" s="9">
        <v>0.1</v>
      </c>
    </row>
    <row r="36" spans="1:7" x14ac:dyDescent="0.2">
      <c r="A36" s="6">
        <v>2</v>
      </c>
      <c r="B36" s="6">
        <v>511</v>
      </c>
      <c r="C36" s="7" t="s">
        <v>7</v>
      </c>
      <c r="D36" s="6"/>
      <c r="E36" s="8">
        <v>0.1</v>
      </c>
      <c r="F36" s="8">
        <v>0.1</v>
      </c>
      <c r="G36" s="9">
        <v>0.1</v>
      </c>
    </row>
    <row r="37" spans="1:7" x14ac:dyDescent="0.2">
      <c r="A37" s="10" t="s">
        <v>34</v>
      </c>
      <c r="B37" s="10"/>
      <c r="C37" s="11"/>
      <c r="D37" s="10"/>
      <c r="E37" s="12">
        <v>0.2</v>
      </c>
      <c r="F37" s="12">
        <v>0.2</v>
      </c>
      <c r="G37" s="13">
        <v>0.2</v>
      </c>
    </row>
    <row r="38" spans="1:7" x14ac:dyDescent="0.2">
      <c r="A38" s="6">
        <v>2</v>
      </c>
      <c r="B38" s="6">
        <v>603</v>
      </c>
      <c r="C38" s="7" t="s">
        <v>35</v>
      </c>
      <c r="D38" s="6"/>
      <c r="E38" s="8">
        <v>1.6</v>
      </c>
      <c r="F38" s="8">
        <v>1.6</v>
      </c>
      <c r="G38" s="9">
        <v>1.6</v>
      </c>
    </row>
    <row r="39" spans="1:7" x14ac:dyDescent="0.2">
      <c r="A39" s="10" t="s">
        <v>36</v>
      </c>
      <c r="B39" s="10"/>
      <c r="C39" s="11"/>
      <c r="D39" s="10"/>
      <c r="E39" s="12">
        <v>1.6</v>
      </c>
      <c r="F39" s="12">
        <v>1.6</v>
      </c>
      <c r="G39" s="13">
        <v>1.6</v>
      </c>
    </row>
    <row r="40" spans="1:7" x14ac:dyDescent="0.2">
      <c r="A40" s="14" t="s">
        <v>37</v>
      </c>
      <c r="B40" s="10"/>
      <c r="C40" s="11"/>
      <c r="D40" s="10"/>
      <c r="E40" s="12">
        <v>1.6</v>
      </c>
      <c r="F40" s="12">
        <v>1.6</v>
      </c>
      <c r="G40" s="13">
        <v>1.6</v>
      </c>
    </row>
    <row r="41" spans="1:7" x14ac:dyDescent="0.2">
      <c r="A41" s="14" t="s">
        <v>25</v>
      </c>
      <c r="B41" s="10"/>
      <c r="C41" s="11"/>
      <c r="D41" s="10"/>
      <c r="E41" s="12">
        <v>0.2</v>
      </c>
      <c r="F41" s="12">
        <v>0.2</v>
      </c>
      <c r="G41" s="13">
        <v>0.2</v>
      </c>
    </row>
    <row r="42" spans="1:7" x14ac:dyDescent="0.2">
      <c r="A42" s="14" t="s">
        <v>38</v>
      </c>
      <c r="B42" s="10"/>
      <c r="C42" s="11"/>
      <c r="D42" s="10"/>
      <c r="E42" s="12">
        <v>1.4</v>
      </c>
      <c r="F42" s="12">
        <v>1.4</v>
      </c>
      <c r="G42" s="13">
        <v>1.4</v>
      </c>
    </row>
    <row r="43" spans="1:7" x14ac:dyDescent="0.2">
      <c r="A43" s="6"/>
      <c r="B43" s="6"/>
      <c r="C43" s="7"/>
      <c r="D43" s="6"/>
      <c r="E43" s="8"/>
      <c r="F43" s="8"/>
      <c r="G43" s="9"/>
    </row>
    <row r="44" spans="1:7" x14ac:dyDescent="0.2">
      <c r="A44" s="10" t="s">
        <v>26</v>
      </c>
      <c r="B44" s="10"/>
      <c r="C44" s="11"/>
      <c r="D44" s="10"/>
      <c r="E44" s="12">
        <v>12353.740400000001</v>
      </c>
      <c r="F44" s="12">
        <v>12353.740400000001</v>
      </c>
      <c r="G44" s="13">
        <v>13447.6</v>
      </c>
    </row>
    <row r="45" spans="1:7" x14ac:dyDescent="0.2">
      <c r="A45" s="10" t="s">
        <v>27</v>
      </c>
      <c r="B45" s="10"/>
      <c r="C45" s="11"/>
      <c r="D45" s="10"/>
      <c r="E45" s="12">
        <v>12352.340399999999</v>
      </c>
      <c r="F45" s="12">
        <v>12352.340399999999</v>
      </c>
      <c r="G45" s="13">
        <v>13446.2</v>
      </c>
    </row>
    <row r="46" spans="1:7" x14ac:dyDescent="0.2">
      <c r="A46" s="10" t="s">
        <v>28</v>
      </c>
      <c r="B46" s="10"/>
      <c r="C46" s="11"/>
      <c r="D46" s="10"/>
      <c r="E46" s="12">
        <v>1.4</v>
      </c>
      <c r="F46" s="12">
        <v>1.4</v>
      </c>
      <c r="G46" s="13">
        <v>1.4</v>
      </c>
    </row>
    <row r="48" spans="1:7" x14ac:dyDescent="0.2">
      <c r="A48" s="20" t="s">
        <v>29</v>
      </c>
      <c r="B48" s="20"/>
      <c r="C48" s="21"/>
    </row>
    <row r="49" spans="1:7" s="22" customFormat="1" x14ac:dyDescent="0.25">
      <c r="A49" s="20"/>
      <c r="B49" s="20" t="s">
        <v>3</v>
      </c>
      <c r="C49" s="21" t="s">
        <v>30</v>
      </c>
      <c r="E49" s="23"/>
      <c r="F49" s="23"/>
      <c r="G49" s="23"/>
    </row>
    <row r="50" spans="1:7" s="22" customFormat="1" x14ac:dyDescent="0.25">
      <c r="A50" s="20"/>
      <c r="B50" s="20">
        <v>8</v>
      </c>
      <c r="C50" s="26"/>
      <c r="E50" s="23"/>
      <c r="F50" s="23"/>
      <c r="G50" s="23"/>
    </row>
    <row r="51" spans="1:7" s="22" customFormat="1" x14ac:dyDescent="0.25">
      <c r="A51" s="20"/>
      <c r="B51" s="20">
        <v>11</v>
      </c>
      <c r="C51" s="26"/>
      <c r="E51" s="23"/>
      <c r="F51" s="23"/>
      <c r="G51" s="23"/>
    </row>
    <row r="52" spans="1:7" s="22" customFormat="1" x14ac:dyDescent="0.25">
      <c r="A52" s="20"/>
      <c r="B52" s="20">
        <v>33063</v>
      </c>
      <c r="C52" s="21" t="s">
        <v>39</v>
      </c>
      <c r="E52" s="23"/>
      <c r="F52" s="23"/>
      <c r="G52" s="23"/>
    </row>
    <row r="53" spans="1:7" s="22" customFormat="1" x14ac:dyDescent="0.25">
      <c r="B53" s="24">
        <v>33073</v>
      </c>
      <c r="C53" s="24" t="s">
        <v>31</v>
      </c>
      <c r="E53" s="23"/>
      <c r="F53" s="23"/>
      <c r="G53" s="23"/>
    </row>
    <row r="54" spans="1:7" s="22" customFormat="1" x14ac:dyDescent="0.25">
      <c r="B54" s="24">
        <v>33353</v>
      </c>
      <c r="C54" s="24" t="s">
        <v>32</v>
      </c>
      <c r="E54" s="23"/>
      <c r="F54" s="23"/>
      <c r="G54" s="23"/>
    </row>
  </sheetData>
  <mergeCells count="1">
    <mergeCell ref="A1:G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zoomScaleNormal="100" workbookViewId="0">
      <pane ySplit="2" topLeftCell="A3" activePane="bottomLeft" state="frozen"/>
      <selection pane="bottomLeft" activeCell="F42" sqref="F42"/>
    </sheetView>
  </sheetViews>
  <sheetFormatPr defaultColWidth="8.85546875" defaultRowHeight="12.75" x14ac:dyDescent="0.2"/>
  <cols>
    <col min="1" max="1" width="4.85546875" style="20" customWidth="1"/>
    <col min="2" max="2" width="5.85546875" style="20" customWidth="1"/>
    <col min="3" max="3" width="30" style="21" customWidth="1"/>
    <col min="4" max="4" width="11.140625" style="70" customWidth="1"/>
    <col min="5" max="5" width="11.5703125" style="70" customWidth="1"/>
    <col min="6" max="6" width="12.140625" style="70" customWidth="1"/>
    <col min="7" max="7" width="10.140625" style="62" customWidth="1"/>
    <col min="8" max="8" width="10.42578125" style="70" customWidth="1"/>
    <col min="9" max="9" width="9.5703125" style="51" customWidth="1"/>
    <col min="10" max="11" width="12" style="51" customWidth="1"/>
    <col min="12" max="12" width="8.85546875" style="51" customWidth="1"/>
    <col min="13" max="13" width="8" style="51" customWidth="1"/>
    <col min="14" max="14" width="8.5703125" style="51" customWidth="1"/>
    <col min="15" max="15" width="10.140625" style="51" customWidth="1"/>
    <col min="16" max="16" width="9.7109375" style="51" customWidth="1"/>
    <col min="17" max="17" width="9" style="51" customWidth="1"/>
    <col min="18" max="16384" width="8.85546875" style="51"/>
  </cols>
  <sheetData>
    <row r="1" spans="1:17" ht="36.200000000000003" customHeight="1" x14ac:dyDescent="0.2">
      <c r="A1" s="80" t="s">
        <v>227</v>
      </c>
      <c r="B1" s="80"/>
      <c r="C1" s="80"/>
      <c r="D1" s="80"/>
      <c r="E1" s="80"/>
      <c r="F1" s="80"/>
      <c r="G1" s="57"/>
      <c r="H1" s="66"/>
    </row>
    <row r="2" spans="1:17" ht="45" customHeight="1" x14ac:dyDescent="0.2">
      <c r="A2" s="71" t="s">
        <v>0</v>
      </c>
      <c r="B2" s="71" t="s">
        <v>1</v>
      </c>
      <c r="C2" s="63" t="s">
        <v>2</v>
      </c>
      <c r="D2" s="67" t="s">
        <v>4</v>
      </c>
      <c r="E2" s="67" t="s">
        <v>5</v>
      </c>
      <c r="F2" s="67" t="s">
        <v>232</v>
      </c>
      <c r="G2" s="58" t="s">
        <v>210</v>
      </c>
      <c r="H2" s="67" t="s">
        <v>214</v>
      </c>
      <c r="I2" s="67" t="s">
        <v>211</v>
      </c>
      <c r="J2" s="67" t="s">
        <v>213</v>
      </c>
      <c r="K2" s="67" t="s">
        <v>63</v>
      </c>
      <c r="L2" s="67" t="s">
        <v>212</v>
      </c>
      <c r="M2" s="67" t="s">
        <v>71</v>
      </c>
      <c r="N2" s="67" t="s">
        <v>77</v>
      </c>
      <c r="O2" s="67" t="s">
        <v>215</v>
      </c>
      <c r="P2" s="67" t="s">
        <v>85</v>
      </c>
      <c r="Q2" s="67" t="s">
        <v>91</v>
      </c>
    </row>
    <row r="3" spans="1:17" x14ac:dyDescent="0.2">
      <c r="A3" s="24">
        <v>1</v>
      </c>
      <c r="B3" s="24">
        <v>501</v>
      </c>
      <c r="C3" s="64" t="s">
        <v>6</v>
      </c>
      <c r="D3" s="72">
        <v>2297</v>
      </c>
      <c r="E3" s="72">
        <v>2312</v>
      </c>
      <c r="F3" s="52">
        <v>2631</v>
      </c>
      <c r="G3" s="59">
        <f>SUM(I3:Q3)</f>
        <v>2631</v>
      </c>
      <c r="H3" s="52"/>
      <c r="I3" s="52">
        <v>350</v>
      </c>
      <c r="J3" s="52">
        <v>100</v>
      </c>
      <c r="K3" s="52">
        <v>838</v>
      </c>
      <c r="L3" s="52"/>
      <c r="M3" s="52">
        <v>15</v>
      </c>
      <c r="N3" s="52">
        <v>13</v>
      </c>
      <c r="O3" s="52">
        <v>440</v>
      </c>
      <c r="P3" s="52">
        <v>795</v>
      </c>
      <c r="Q3" s="52">
        <v>80</v>
      </c>
    </row>
    <row r="4" spans="1:17" x14ac:dyDescent="0.2">
      <c r="A4" s="24">
        <v>1</v>
      </c>
      <c r="B4" s="24">
        <v>502</v>
      </c>
      <c r="C4" s="64" t="s">
        <v>33</v>
      </c>
      <c r="D4" s="72">
        <v>1176</v>
      </c>
      <c r="E4" s="72">
        <v>1191</v>
      </c>
      <c r="F4" s="52">
        <v>1205</v>
      </c>
      <c r="G4" s="59">
        <f t="shared" ref="G4:G25" si="0">SUM(I4:Q4)</f>
        <v>1205</v>
      </c>
      <c r="H4" s="52"/>
      <c r="I4" s="52">
        <v>50</v>
      </c>
      <c r="J4" s="52"/>
      <c r="K4" s="52">
        <v>340</v>
      </c>
      <c r="L4" s="52">
        <v>800</v>
      </c>
      <c r="M4" s="52"/>
      <c r="N4" s="52"/>
      <c r="O4" s="52"/>
      <c r="P4" s="52">
        <v>5</v>
      </c>
      <c r="Q4" s="52">
        <v>10</v>
      </c>
    </row>
    <row r="5" spans="1:17" x14ac:dyDescent="0.2">
      <c r="A5" s="24">
        <v>1</v>
      </c>
      <c r="B5" s="24">
        <v>511</v>
      </c>
      <c r="C5" s="64" t="s">
        <v>7</v>
      </c>
      <c r="D5" s="72">
        <v>2955</v>
      </c>
      <c r="E5" s="72">
        <v>4280</v>
      </c>
      <c r="F5" s="52">
        <v>2465</v>
      </c>
      <c r="G5" s="59">
        <f t="shared" si="0"/>
        <v>2465</v>
      </c>
      <c r="H5" s="52"/>
      <c r="I5" s="52">
        <v>100</v>
      </c>
      <c r="J5" s="52">
        <v>300</v>
      </c>
      <c r="K5" s="52">
        <v>800</v>
      </c>
      <c r="L5" s="52">
        <v>700</v>
      </c>
      <c r="M5" s="52">
        <v>15</v>
      </c>
      <c r="N5" s="52"/>
      <c r="O5" s="52">
        <v>200</v>
      </c>
      <c r="P5" s="52">
        <v>300</v>
      </c>
      <c r="Q5" s="52">
        <v>50</v>
      </c>
    </row>
    <row r="6" spans="1:17" x14ac:dyDescent="0.2">
      <c r="A6" s="24">
        <v>1</v>
      </c>
      <c r="B6" s="24">
        <v>512</v>
      </c>
      <c r="C6" s="64" t="s">
        <v>8</v>
      </c>
      <c r="D6" s="72">
        <v>20</v>
      </c>
      <c r="E6" s="72">
        <v>20</v>
      </c>
      <c r="F6" s="52">
        <v>15</v>
      </c>
      <c r="G6" s="59">
        <f t="shared" si="0"/>
        <v>15</v>
      </c>
      <c r="H6" s="52"/>
      <c r="I6" s="52">
        <v>15</v>
      </c>
      <c r="J6" s="52"/>
      <c r="K6" s="52"/>
      <c r="M6" s="52"/>
      <c r="N6" s="52"/>
      <c r="O6" s="52"/>
      <c r="P6" s="52"/>
      <c r="Q6" s="52"/>
    </row>
    <row r="7" spans="1:17" x14ac:dyDescent="0.2">
      <c r="A7" s="24">
        <v>1</v>
      </c>
      <c r="B7" s="24">
        <v>518</v>
      </c>
      <c r="C7" s="64" t="s">
        <v>9</v>
      </c>
      <c r="D7" s="72">
        <v>1920</v>
      </c>
      <c r="E7" s="72">
        <v>2560</v>
      </c>
      <c r="F7" s="52">
        <v>1433</v>
      </c>
      <c r="G7" s="59">
        <f t="shared" si="0"/>
        <v>1433</v>
      </c>
      <c r="H7" s="52"/>
      <c r="I7" s="52">
        <v>425</v>
      </c>
      <c r="J7" s="52">
        <v>50</v>
      </c>
      <c r="K7" s="52">
        <v>155</v>
      </c>
      <c r="M7" s="52">
        <v>47</v>
      </c>
      <c r="N7" s="52">
        <v>71</v>
      </c>
      <c r="O7" s="52">
        <v>100</v>
      </c>
      <c r="P7" s="52">
        <v>575</v>
      </c>
      <c r="Q7" s="52">
        <v>10</v>
      </c>
    </row>
    <row r="8" spans="1:17" x14ac:dyDescent="0.2">
      <c r="A8" s="24">
        <v>1</v>
      </c>
      <c r="B8" s="24">
        <v>521</v>
      </c>
      <c r="C8" s="64" t="s">
        <v>10</v>
      </c>
      <c r="D8" s="72">
        <v>5815.2</v>
      </c>
      <c r="E8" s="72">
        <v>6277.9740000000002</v>
      </c>
      <c r="F8" s="52">
        <v>6960</v>
      </c>
      <c r="G8" s="59">
        <f t="shared" si="0"/>
        <v>6960</v>
      </c>
      <c r="H8" s="52"/>
      <c r="I8" s="52">
        <v>1335</v>
      </c>
      <c r="J8" s="52"/>
      <c r="K8" s="52">
        <v>900</v>
      </c>
      <c r="M8" s="52">
        <v>15</v>
      </c>
      <c r="N8" s="52">
        <v>155</v>
      </c>
      <c r="O8" s="52">
        <v>1275</v>
      </c>
      <c r="P8" s="52">
        <v>3020</v>
      </c>
      <c r="Q8" s="52">
        <v>260</v>
      </c>
    </row>
    <row r="9" spans="1:17" x14ac:dyDescent="0.2">
      <c r="A9" s="24">
        <v>1</v>
      </c>
      <c r="B9" s="24">
        <v>524</v>
      </c>
      <c r="C9" s="64" t="s">
        <v>11</v>
      </c>
      <c r="D9" s="72">
        <v>1965.7</v>
      </c>
      <c r="E9" s="72">
        <v>2122.1260000000002</v>
      </c>
      <c r="F9" s="52">
        <v>2357</v>
      </c>
      <c r="G9" s="59">
        <f t="shared" si="0"/>
        <v>2357</v>
      </c>
      <c r="H9" s="52"/>
      <c r="I9" s="52">
        <v>454</v>
      </c>
      <c r="J9" s="52"/>
      <c r="K9" s="52">
        <v>306</v>
      </c>
      <c r="M9" s="52"/>
      <c r="N9" s="52">
        <v>53</v>
      </c>
      <c r="O9" s="52">
        <v>429</v>
      </c>
      <c r="P9" s="52">
        <v>1027</v>
      </c>
      <c r="Q9" s="52">
        <v>88</v>
      </c>
    </row>
    <row r="10" spans="1:17" x14ac:dyDescent="0.2">
      <c r="A10" s="24">
        <v>1</v>
      </c>
      <c r="B10" s="24">
        <v>527</v>
      </c>
      <c r="C10" s="64" t="s">
        <v>12</v>
      </c>
      <c r="D10" s="72">
        <v>111</v>
      </c>
      <c r="E10" s="72">
        <v>117.8</v>
      </c>
      <c r="F10" s="52">
        <v>136</v>
      </c>
      <c r="G10" s="59">
        <f t="shared" si="0"/>
        <v>136</v>
      </c>
      <c r="H10" s="52"/>
      <c r="I10" s="52">
        <v>136</v>
      </c>
      <c r="J10" s="52"/>
      <c r="K10" s="52"/>
      <c r="M10" s="52"/>
      <c r="N10" s="52"/>
      <c r="O10" s="52"/>
      <c r="P10" s="52"/>
      <c r="Q10" s="52"/>
    </row>
    <row r="11" spans="1:17" x14ac:dyDescent="0.2">
      <c r="A11" s="24">
        <v>1</v>
      </c>
      <c r="B11" s="24">
        <v>549</v>
      </c>
      <c r="C11" s="64" t="s">
        <v>13</v>
      </c>
      <c r="D11" s="72">
        <v>347</v>
      </c>
      <c r="E11" s="72">
        <v>349</v>
      </c>
      <c r="F11" s="52">
        <v>381</v>
      </c>
      <c r="G11" s="59">
        <f t="shared" si="0"/>
        <v>381</v>
      </c>
      <c r="H11" s="52"/>
      <c r="I11" s="52">
        <v>91</v>
      </c>
      <c r="J11" s="52"/>
      <c r="K11" s="52"/>
      <c r="M11" s="52"/>
      <c r="N11" s="52"/>
      <c r="O11" s="52">
        <v>110</v>
      </c>
      <c r="P11" s="52">
        <v>180</v>
      </c>
      <c r="Q11" s="52"/>
    </row>
    <row r="12" spans="1:17" x14ac:dyDescent="0.2">
      <c r="A12" s="24">
        <v>1</v>
      </c>
      <c r="B12" s="24">
        <v>551</v>
      </c>
      <c r="C12" s="64" t="s">
        <v>54</v>
      </c>
      <c r="D12" s="72">
        <v>502.5</v>
      </c>
      <c r="E12" s="72">
        <v>515.14300000000003</v>
      </c>
      <c r="F12" s="52">
        <v>940</v>
      </c>
      <c r="G12" s="59">
        <f t="shared" si="0"/>
        <v>940</v>
      </c>
      <c r="H12" s="52"/>
      <c r="I12" s="52">
        <v>116</v>
      </c>
      <c r="J12" s="52"/>
      <c r="K12" s="52">
        <v>45</v>
      </c>
      <c r="M12" s="52"/>
      <c r="N12" s="52"/>
      <c r="O12" s="52">
        <v>530</v>
      </c>
      <c r="P12" s="52">
        <v>249</v>
      </c>
      <c r="Q12" s="52"/>
    </row>
    <row r="13" spans="1:17" x14ac:dyDescent="0.2">
      <c r="A13" s="24">
        <v>1</v>
      </c>
      <c r="B13" s="24">
        <v>558</v>
      </c>
      <c r="C13" s="64" t="s">
        <v>14</v>
      </c>
      <c r="D13" s="72">
        <v>75</v>
      </c>
      <c r="E13" s="72">
        <v>206.887</v>
      </c>
      <c r="F13" s="52">
        <v>170</v>
      </c>
      <c r="G13" s="59">
        <f t="shared" si="0"/>
        <v>170</v>
      </c>
      <c r="H13" s="52"/>
      <c r="I13" s="52">
        <v>85</v>
      </c>
      <c r="J13" s="52"/>
      <c r="K13" s="52">
        <v>35</v>
      </c>
      <c r="M13" s="52"/>
      <c r="N13" s="52"/>
      <c r="O13" s="52"/>
      <c r="P13" s="52">
        <v>50</v>
      </c>
      <c r="Q13" s="52"/>
    </row>
    <row r="14" spans="1:17" x14ac:dyDescent="0.2">
      <c r="A14" s="24">
        <v>1</v>
      </c>
      <c r="B14" s="24">
        <v>562</v>
      </c>
      <c r="C14" s="64" t="s">
        <v>19</v>
      </c>
      <c r="D14" s="72">
        <v>12</v>
      </c>
      <c r="E14" s="72">
        <v>12</v>
      </c>
      <c r="F14" s="52">
        <v>10</v>
      </c>
      <c r="G14" s="59">
        <f t="shared" si="0"/>
        <v>10</v>
      </c>
      <c r="H14" s="52"/>
      <c r="I14" s="52">
        <v>10</v>
      </c>
      <c r="J14" s="52"/>
      <c r="K14" s="52"/>
      <c r="M14" s="52"/>
      <c r="N14" s="52"/>
      <c r="O14" s="52"/>
      <c r="P14" s="52"/>
      <c r="Q14" s="52"/>
    </row>
    <row r="15" spans="1:17" x14ac:dyDescent="0.2">
      <c r="A15" s="73" t="s">
        <v>16</v>
      </c>
      <c r="B15" s="73"/>
      <c r="C15" s="65"/>
      <c r="D15" s="74">
        <v>17196.400000000001</v>
      </c>
      <c r="E15" s="74">
        <v>19963.93</v>
      </c>
      <c r="F15" s="53">
        <v>18703</v>
      </c>
      <c r="G15" s="59">
        <f t="shared" si="0"/>
        <v>18703</v>
      </c>
      <c r="H15" s="52"/>
      <c r="I15" s="53">
        <v>3167</v>
      </c>
      <c r="J15" s="53">
        <v>450</v>
      </c>
      <c r="K15" s="53">
        <v>3419</v>
      </c>
      <c r="L15" s="54">
        <f>SUM(L3:L14)</f>
        <v>1500</v>
      </c>
      <c r="M15" s="53">
        <v>92</v>
      </c>
      <c r="N15" s="53">
        <v>292</v>
      </c>
      <c r="O15" s="53">
        <v>3084</v>
      </c>
      <c r="P15" s="53">
        <v>6201</v>
      </c>
      <c r="Q15" s="53">
        <v>498</v>
      </c>
    </row>
    <row r="16" spans="1:17" x14ac:dyDescent="0.2">
      <c r="A16" s="24">
        <v>1</v>
      </c>
      <c r="B16" s="24">
        <v>602</v>
      </c>
      <c r="C16" s="64" t="s">
        <v>17</v>
      </c>
      <c r="D16" s="72">
        <v>1459</v>
      </c>
      <c r="E16" s="72">
        <v>1459</v>
      </c>
      <c r="F16" s="52">
        <v>1050</v>
      </c>
      <c r="G16" s="59">
        <f t="shared" si="0"/>
        <v>1050</v>
      </c>
      <c r="H16" s="52"/>
      <c r="I16" s="52"/>
      <c r="K16" s="52">
        <v>1000</v>
      </c>
      <c r="M16" s="52">
        <v>50</v>
      </c>
      <c r="O16" s="52"/>
      <c r="P16" s="52"/>
    </row>
    <row r="17" spans="1:17" x14ac:dyDescent="0.2">
      <c r="A17" s="24">
        <v>1</v>
      </c>
      <c r="B17" s="24">
        <v>648</v>
      </c>
      <c r="C17" s="64" t="s">
        <v>18</v>
      </c>
      <c r="D17" s="72">
        <v>0</v>
      </c>
      <c r="E17" s="72">
        <v>350</v>
      </c>
      <c r="F17" s="52"/>
      <c r="G17" s="59">
        <f t="shared" si="0"/>
        <v>0</v>
      </c>
      <c r="H17" s="52"/>
      <c r="I17" s="55">
        <v>0</v>
      </c>
      <c r="K17" s="52"/>
      <c r="M17" s="52"/>
      <c r="O17" s="52"/>
      <c r="P17" s="52"/>
    </row>
    <row r="18" spans="1:17" x14ac:dyDescent="0.2">
      <c r="A18" s="24">
        <v>1</v>
      </c>
      <c r="B18" s="24">
        <v>649</v>
      </c>
      <c r="C18" s="64" t="s">
        <v>56</v>
      </c>
      <c r="D18" s="72">
        <v>0</v>
      </c>
      <c r="E18" s="72">
        <v>34.53</v>
      </c>
      <c r="F18" s="52"/>
      <c r="G18" s="59">
        <f t="shared" si="0"/>
        <v>0</v>
      </c>
      <c r="H18" s="52"/>
      <c r="I18" s="55">
        <v>0</v>
      </c>
      <c r="K18" s="52"/>
      <c r="M18" s="52"/>
      <c r="O18" s="52"/>
      <c r="P18" s="52"/>
    </row>
    <row r="19" spans="1:17" x14ac:dyDescent="0.2">
      <c r="A19" s="24">
        <v>1</v>
      </c>
      <c r="B19" s="24">
        <v>672</v>
      </c>
      <c r="C19" s="64" t="s">
        <v>20</v>
      </c>
      <c r="D19" s="72">
        <v>15737.4</v>
      </c>
      <c r="E19" s="72">
        <v>18120.400000000001</v>
      </c>
      <c r="F19" s="52">
        <v>17653</v>
      </c>
      <c r="G19" s="59">
        <f>SUM(H19:Q19)</f>
        <v>17653</v>
      </c>
      <c r="H19" s="56">
        <v>17196</v>
      </c>
      <c r="I19" s="55"/>
      <c r="K19" s="52"/>
      <c r="M19" s="52"/>
      <c r="O19" s="56">
        <v>457</v>
      </c>
      <c r="P19" s="52"/>
    </row>
    <row r="20" spans="1:17" x14ac:dyDescent="0.2">
      <c r="A20" s="73" t="s">
        <v>21</v>
      </c>
      <c r="B20" s="73"/>
      <c r="C20" s="65"/>
      <c r="D20" s="74">
        <v>17196.400000000001</v>
      </c>
      <c r="E20" s="74">
        <v>19963.93</v>
      </c>
      <c r="F20" s="53">
        <v>18703</v>
      </c>
      <c r="G20" s="59">
        <f>SUM(H20:Q20)</f>
        <v>18703</v>
      </c>
      <c r="H20" s="56">
        <f>H19</f>
        <v>17196</v>
      </c>
      <c r="I20" s="75">
        <f>SUM(I16:I19)</f>
        <v>0</v>
      </c>
      <c r="J20" s="76"/>
      <c r="K20" s="75">
        <v>1000</v>
      </c>
      <c r="L20" s="76"/>
      <c r="M20" s="75">
        <v>50</v>
      </c>
      <c r="N20" s="76"/>
      <c r="O20" s="75">
        <v>457</v>
      </c>
      <c r="P20" s="75">
        <v>0</v>
      </c>
      <c r="Q20" s="76"/>
    </row>
    <row r="21" spans="1:17" x14ac:dyDescent="0.2">
      <c r="A21" s="73" t="s">
        <v>192</v>
      </c>
      <c r="B21" s="73"/>
      <c r="C21" s="65"/>
      <c r="D21" s="74">
        <v>17196.400000000001</v>
      </c>
      <c r="E21" s="74">
        <v>19963.93</v>
      </c>
      <c r="F21" s="53">
        <v>18703</v>
      </c>
      <c r="G21" s="59">
        <f t="shared" si="0"/>
        <v>1507</v>
      </c>
      <c r="H21" s="56">
        <f>H20</f>
        <v>17196</v>
      </c>
      <c r="I21" s="75">
        <f>I20</f>
        <v>0</v>
      </c>
      <c r="J21" s="76"/>
      <c r="K21" s="75">
        <v>1000</v>
      </c>
      <c r="L21" s="76"/>
      <c r="M21" s="75">
        <v>50</v>
      </c>
      <c r="N21" s="76"/>
      <c r="O21" s="75">
        <v>457</v>
      </c>
      <c r="P21" s="75">
        <v>0</v>
      </c>
      <c r="Q21" s="76"/>
    </row>
    <row r="22" spans="1:17" x14ac:dyDescent="0.2">
      <c r="A22" s="73" t="s">
        <v>193</v>
      </c>
      <c r="B22" s="73"/>
      <c r="C22" s="65"/>
      <c r="D22" s="74">
        <v>17196.400000000001</v>
      </c>
      <c r="E22" s="74">
        <v>19963.93</v>
      </c>
      <c r="F22" s="53">
        <v>18703</v>
      </c>
      <c r="G22" s="59">
        <f t="shared" si="0"/>
        <v>18703</v>
      </c>
      <c r="H22" s="56"/>
      <c r="I22" s="75">
        <v>3167</v>
      </c>
      <c r="J22" s="77">
        <f>J15</f>
        <v>450</v>
      </c>
      <c r="K22" s="75">
        <v>3419</v>
      </c>
      <c r="L22" s="77">
        <f>L15</f>
        <v>1500</v>
      </c>
      <c r="M22" s="75">
        <v>92</v>
      </c>
      <c r="N22" s="77">
        <f>N15</f>
        <v>292</v>
      </c>
      <c r="O22" s="75">
        <v>3084</v>
      </c>
      <c r="P22" s="75">
        <v>6201</v>
      </c>
      <c r="Q22" s="75">
        <f>Q15</f>
        <v>498</v>
      </c>
    </row>
    <row r="23" spans="1:17" x14ac:dyDescent="0.2">
      <c r="A23" s="73" t="s">
        <v>194</v>
      </c>
      <c r="B23" s="73"/>
      <c r="C23" s="65"/>
      <c r="D23" s="74">
        <v>0</v>
      </c>
      <c r="E23" s="74">
        <v>0</v>
      </c>
      <c r="F23" s="53">
        <v>0</v>
      </c>
      <c r="G23" s="59">
        <f>SUM(H23:Q23)</f>
        <v>0</v>
      </c>
      <c r="H23" s="56">
        <f>H21-H22</f>
        <v>17196</v>
      </c>
      <c r="I23" s="75">
        <v>-3167</v>
      </c>
      <c r="J23" s="77">
        <f>J21-J22</f>
        <v>-450</v>
      </c>
      <c r="K23" s="75">
        <v>-2419</v>
      </c>
      <c r="L23" s="77">
        <f>L21-L22</f>
        <v>-1500</v>
      </c>
      <c r="M23" s="75">
        <v>-42</v>
      </c>
      <c r="N23" s="77">
        <f>N21-N22</f>
        <v>-292</v>
      </c>
      <c r="O23" s="75">
        <v>-2627</v>
      </c>
      <c r="P23" s="75">
        <v>-6201</v>
      </c>
      <c r="Q23" s="77">
        <f>Q21-Q22</f>
        <v>-498</v>
      </c>
    </row>
    <row r="24" spans="1:17" x14ac:dyDescent="0.2">
      <c r="G24" s="59"/>
      <c r="H24" s="68"/>
    </row>
    <row r="25" spans="1:17" x14ac:dyDescent="0.2">
      <c r="A25" s="24">
        <v>2</v>
      </c>
      <c r="B25" s="24">
        <v>518</v>
      </c>
      <c r="C25" s="64" t="s">
        <v>9</v>
      </c>
      <c r="D25" s="72">
        <v>1</v>
      </c>
      <c r="E25" s="72">
        <v>1</v>
      </c>
      <c r="F25" s="52">
        <v>1</v>
      </c>
      <c r="G25" s="59">
        <f t="shared" si="0"/>
        <v>0</v>
      </c>
      <c r="H25" s="68"/>
    </row>
    <row r="26" spans="1:17" x14ac:dyDescent="0.2">
      <c r="A26" s="73" t="s">
        <v>34</v>
      </c>
      <c r="B26" s="73"/>
      <c r="C26" s="65"/>
      <c r="D26" s="74">
        <v>1</v>
      </c>
      <c r="E26" s="74">
        <v>1</v>
      </c>
      <c r="F26" s="53">
        <v>1</v>
      </c>
      <c r="G26" s="60"/>
      <c r="H26" s="69"/>
    </row>
    <row r="27" spans="1:17" x14ac:dyDescent="0.2">
      <c r="A27" s="24">
        <v>2</v>
      </c>
      <c r="B27" s="24">
        <v>602</v>
      </c>
      <c r="C27" s="64" t="s">
        <v>17</v>
      </c>
      <c r="D27" s="72">
        <v>132.4</v>
      </c>
      <c r="E27" s="72">
        <v>132.4</v>
      </c>
      <c r="F27" s="52">
        <v>100</v>
      </c>
      <c r="G27" s="61"/>
      <c r="H27" s="68"/>
    </row>
    <row r="28" spans="1:17" x14ac:dyDescent="0.2">
      <c r="A28" s="73" t="s">
        <v>36</v>
      </c>
      <c r="B28" s="73"/>
      <c r="C28" s="65"/>
      <c r="D28" s="74">
        <v>132.4</v>
      </c>
      <c r="E28" s="74">
        <v>132.4</v>
      </c>
      <c r="F28" s="53">
        <v>100</v>
      </c>
      <c r="G28" s="60"/>
      <c r="H28" s="69"/>
    </row>
    <row r="29" spans="1:17" x14ac:dyDescent="0.2">
      <c r="A29" s="73" t="s">
        <v>195</v>
      </c>
      <c r="B29" s="73"/>
      <c r="C29" s="65"/>
      <c r="D29" s="74">
        <v>132.4</v>
      </c>
      <c r="E29" s="74">
        <v>132.4</v>
      </c>
      <c r="F29" s="53">
        <v>100</v>
      </c>
      <c r="G29" s="60"/>
      <c r="H29" s="69"/>
    </row>
    <row r="30" spans="1:17" x14ac:dyDescent="0.2">
      <c r="A30" s="73" t="s">
        <v>196</v>
      </c>
      <c r="B30" s="73"/>
      <c r="C30" s="65"/>
      <c r="D30" s="74">
        <v>1</v>
      </c>
      <c r="E30" s="74">
        <v>1</v>
      </c>
      <c r="F30" s="53">
        <v>1</v>
      </c>
      <c r="G30" s="60"/>
      <c r="H30" s="69"/>
    </row>
    <row r="31" spans="1:17" x14ac:dyDescent="0.2">
      <c r="A31" s="73" t="s">
        <v>197</v>
      </c>
      <c r="B31" s="73"/>
      <c r="C31" s="65"/>
      <c r="D31" s="74">
        <v>131.4</v>
      </c>
      <c r="E31" s="74">
        <v>131.4</v>
      </c>
      <c r="F31" s="53">
        <v>99</v>
      </c>
      <c r="G31" s="60"/>
      <c r="H31" s="69"/>
    </row>
    <row r="32" spans="1:17" x14ac:dyDescent="0.2">
      <c r="A32" s="24"/>
      <c r="B32" s="24"/>
      <c r="C32" s="64"/>
      <c r="D32" s="72"/>
      <c r="E32" s="72"/>
      <c r="F32" s="52"/>
      <c r="G32" s="61"/>
      <c r="H32" s="68"/>
    </row>
    <row r="33" spans="1:8" x14ac:dyDescent="0.2">
      <c r="A33" s="73" t="s">
        <v>26</v>
      </c>
      <c r="B33" s="73"/>
      <c r="C33" s="65"/>
      <c r="D33" s="74">
        <v>17328.8</v>
      </c>
      <c r="E33" s="74">
        <v>20096.330000000002</v>
      </c>
      <c r="F33" s="53">
        <v>18803</v>
      </c>
      <c r="G33" s="60"/>
      <c r="H33" s="69"/>
    </row>
    <row r="34" spans="1:8" x14ac:dyDescent="0.2">
      <c r="A34" s="73" t="s">
        <v>27</v>
      </c>
      <c r="B34" s="73"/>
      <c r="C34" s="65"/>
      <c r="D34" s="74">
        <v>17197.400000000001</v>
      </c>
      <c r="E34" s="74">
        <v>19964.93</v>
      </c>
      <c r="F34" s="53">
        <v>18704</v>
      </c>
      <c r="G34" s="60"/>
      <c r="H34" s="69"/>
    </row>
    <row r="35" spans="1:8" x14ac:dyDescent="0.2">
      <c r="A35" s="73" t="s">
        <v>28</v>
      </c>
      <c r="B35" s="73"/>
      <c r="C35" s="65"/>
      <c r="D35" s="74">
        <v>131.4</v>
      </c>
      <c r="E35" s="74">
        <v>131.4</v>
      </c>
      <c r="F35" s="53">
        <v>99</v>
      </c>
      <c r="G35" s="60"/>
      <c r="H35" s="69"/>
    </row>
  </sheetData>
  <mergeCells count="1">
    <mergeCell ref="A1:F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1"/>
  <sheetViews>
    <sheetView zoomScaleNormal="100" workbookViewId="0">
      <pane ySplit="2" topLeftCell="A3" activePane="bottomLeft" state="frozen"/>
      <selection pane="bottomLeft" activeCell="H2" sqref="H2"/>
    </sheetView>
  </sheetViews>
  <sheetFormatPr defaultColWidth="8.85546875" defaultRowHeight="14.25" x14ac:dyDescent="0.2"/>
  <cols>
    <col min="1" max="1" width="16.7109375" style="22" customWidth="1"/>
    <col min="2" max="2" width="29.28515625" style="25" customWidth="1"/>
    <col min="3" max="4" width="6.42578125" style="22" customWidth="1"/>
    <col min="5" max="5" width="51.7109375" style="25" customWidth="1"/>
    <col min="6" max="8" width="16.85546875" style="23" customWidth="1"/>
    <col min="9" max="16384" width="8.85546875" style="1"/>
  </cols>
  <sheetData>
    <row r="1" spans="1:8" ht="36.200000000000003" customHeight="1" x14ac:dyDescent="0.2">
      <c r="A1" s="79" t="s">
        <v>227</v>
      </c>
      <c r="B1" s="79"/>
      <c r="C1" s="79"/>
      <c r="D1" s="79"/>
      <c r="E1" s="79"/>
      <c r="F1" s="79"/>
      <c r="G1" s="79"/>
      <c r="H1" s="79"/>
    </row>
    <row r="2" spans="1:8" ht="36.200000000000003" customHeight="1" x14ac:dyDescent="0.2">
      <c r="A2" s="2" t="s">
        <v>40</v>
      </c>
      <c r="B2" s="3" t="s">
        <v>41</v>
      </c>
      <c r="C2" s="2" t="s">
        <v>0</v>
      </c>
      <c r="D2" s="2" t="s">
        <v>1</v>
      </c>
      <c r="E2" s="3" t="s">
        <v>2</v>
      </c>
      <c r="F2" s="5" t="s">
        <v>4</v>
      </c>
      <c r="G2" s="5" t="s">
        <v>5</v>
      </c>
      <c r="H2" s="5" t="s">
        <v>232</v>
      </c>
    </row>
    <row r="3" spans="1:8" x14ac:dyDescent="0.2">
      <c r="A3" s="6"/>
      <c r="B3" s="7"/>
      <c r="C3" s="6">
        <v>1</v>
      </c>
      <c r="D3" s="6">
        <v>648</v>
      </c>
      <c r="E3" s="7" t="s">
        <v>18</v>
      </c>
      <c r="F3" s="8">
        <v>0</v>
      </c>
      <c r="G3" s="8">
        <v>350</v>
      </c>
      <c r="H3" s="9"/>
    </row>
    <row r="4" spans="1:8" x14ac:dyDescent="0.2">
      <c r="A4" s="6"/>
      <c r="B4" s="7"/>
      <c r="C4" s="6">
        <v>1</v>
      </c>
      <c r="D4" s="6">
        <v>672</v>
      </c>
      <c r="E4" s="7" t="s">
        <v>20</v>
      </c>
      <c r="F4" s="8">
        <v>15737.4</v>
      </c>
      <c r="G4" s="8">
        <v>18120.400000000001</v>
      </c>
      <c r="H4" s="9">
        <v>17196</v>
      </c>
    </row>
    <row r="5" spans="1:8" x14ac:dyDescent="0.2">
      <c r="A5" s="10" t="s">
        <v>42</v>
      </c>
      <c r="B5" s="11"/>
      <c r="C5" s="10">
        <v>1</v>
      </c>
      <c r="D5" s="10"/>
      <c r="E5" s="11"/>
      <c r="F5" s="12">
        <v>15737.4</v>
      </c>
      <c r="G5" s="12">
        <v>18470.400000000001</v>
      </c>
      <c r="H5" s="13">
        <v>17196</v>
      </c>
    </row>
    <row r="6" spans="1:8" x14ac:dyDescent="0.2">
      <c r="A6" s="10" t="s">
        <v>43</v>
      </c>
      <c r="B6" s="11"/>
      <c r="C6" s="10">
        <v>1</v>
      </c>
      <c r="D6" s="10"/>
      <c r="E6" s="11"/>
      <c r="F6" s="12">
        <v>15737.4</v>
      </c>
      <c r="G6" s="12">
        <v>18470.400000000001</v>
      </c>
      <c r="H6" s="13">
        <v>17196</v>
      </c>
    </row>
    <row r="7" spans="1:8" x14ac:dyDescent="0.2">
      <c r="A7" s="6"/>
      <c r="B7" s="7"/>
      <c r="C7" s="6"/>
      <c r="D7" s="6"/>
      <c r="E7" s="7"/>
      <c r="F7" s="8"/>
      <c r="G7" s="8"/>
      <c r="H7" s="9"/>
    </row>
    <row r="8" spans="1:8" x14ac:dyDescent="0.2">
      <c r="A8" s="27"/>
      <c r="B8" s="28"/>
      <c r="C8" s="27">
        <v>2</v>
      </c>
      <c r="D8" s="27">
        <v>518</v>
      </c>
      <c r="E8" s="28" t="s">
        <v>9</v>
      </c>
      <c r="F8" s="29">
        <v>1</v>
      </c>
      <c r="G8" s="29">
        <v>1</v>
      </c>
      <c r="H8" s="30">
        <v>1</v>
      </c>
    </row>
    <row r="9" spans="1:8" x14ac:dyDescent="0.2">
      <c r="A9" s="10" t="s">
        <v>44</v>
      </c>
      <c r="B9" s="11"/>
      <c r="C9" s="10">
        <v>2</v>
      </c>
      <c r="D9" s="10"/>
      <c r="E9" s="11"/>
      <c r="F9" s="12">
        <v>1</v>
      </c>
      <c r="G9" s="12">
        <v>1</v>
      </c>
      <c r="H9" s="13">
        <v>1</v>
      </c>
    </row>
    <row r="10" spans="1:8" x14ac:dyDescent="0.2">
      <c r="A10" s="27"/>
      <c r="B10" s="28"/>
      <c r="C10" s="27">
        <v>2</v>
      </c>
      <c r="D10" s="27">
        <v>602</v>
      </c>
      <c r="E10" s="28" t="s">
        <v>17</v>
      </c>
      <c r="F10" s="29">
        <v>132.4</v>
      </c>
      <c r="G10" s="29">
        <v>132.4</v>
      </c>
      <c r="H10" s="30">
        <v>100</v>
      </c>
    </row>
    <row r="11" spans="1:8" x14ac:dyDescent="0.2">
      <c r="A11" s="10" t="s">
        <v>42</v>
      </c>
      <c r="B11" s="11"/>
      <c r="C11" s="10">
        <v>2</v>
      </c>
      <c r="D11" s="10"/>
      <c r="E11" s="11"/>
      <c r="F11" s="12">
        <v>132.4</v>
      </c>
      <c r="G11" s="12">
        <v>132.4</v>
      </c>
      <c r="H11" s="13">
        <v>100</v>
      </c>
    </row>
    <row r="12" spans="1:8" x14ac:dyDescent="0.2">
      <c r="A12" s="10" t="s">
        <v>45</v>
      </c>
      <c r="B12" s="11"/>
      <c r="C12" s="10">
        <v>2</v>
      </c>
      <c r="D12" s="10"/>
      <c r="E12" s="11"/>
      <c r="F12" s="12">
        <v>132.4</v>
      </c>
      <c r="G12" s="12">
        <v>132.4</v>
      </c>
      <c r="H12" s="13">
        <v>100</v>
      </c>
    </row>
    <row r="13" spans="1:8" x14ac:dyDescent="0.2">
      <c r="A13" s="10" t="s">
        <v>46</v>
      </c>
      <c r="B13" s="11"/>
      <c r="C13" s="10">
        <v>2</v>
      </c>
      <c r="D13" s="10"/>
      <c r="E13" s="11"/>
      <c r="F13" s="12">
        <v>1</v>
      </c>
      <c r="G13" s="12">
        <v>1</v>
      </c>
      <c r="H13" s="13">
        <v>1</v>
      </c>
    </row>
    <row r="14" spans="1:8" x14ac:dyDescent="0.2">
      <c r="A14" s="10" t="s">
        <v>47</v>
      </c>
      <c r="B14" s="11"/>
      <c r="C14" s="10">
        <v>2</v>
      </c>
      <c r="D14" s="10"/>
      <c r="E14" s="11"/>
      <c r="F14" s="12">
        <v>131.4</v>
      </c>
      <c r="G14" s="12">
        <v>131.4</v>
      </c>
      <c r="H14" s="13">
        <v>99</v>
      </c>
    </row>
    <row r="15" spans="1:8" x14ac:dyDescent="0.2">
      <c r="A15" s="10" t="s">
        <v>48</v>
      </c>
      <c r="B15" s="11"/>
      <c r="C15" s="10"/>
      <c r="D15" s="10"/>
      <c r="E15" s="11"/>
      <c r="F15" s="12">
        <v>15869.8</v>
      </c>
      <c r="G15" s="12">
        <v>18602.8</v>
      </c>
      <c r="H15" s="13">
        <v>17296</v>
      </c>
    </row>
    <row r="16" spans="1:8" x14ac:dyDescent="0.2">
      <c r="A16" s="10" t="s">
        <v>49</v>
      </c>
      <c r="B16" s="11"/>
      <c r="C16" s="10"/>
      <c r="D16" s="10"/>
      <c r="E16" s="11"/>
      <c r="F16" s="12">
        <v>1</v>
      </c>
      <c r="G16" s="12">
        <v>1</v>
      </c>
      <c r="H16" s="13">
        <v>1</v>
      </c>
    </row>
    <row r="17" spans="1:8" x14ac:dyDescent="0.2">
      <c r="A17" s="10" t="s">
        <v>50</v>
      </c>
      <c r="B17" s="11"/>
      <c r="C17" s="10"/>
      <c r="D17" s="10"/>
      <c r="E17" s="11"/>
      <c r="F17" s="12">
        <v>15868.8</v>
      </c>
      <c r="G17" s="12">
        <v>18601.8</v>
      </c>
      <c r="H17" s="13">
        <v>17295</v>
      </c>
    </row>
    <row r="18" spans="1:8" x14ac:dyDescent="0.2">
      <c r="A18" s="6"/>
      <c r="B18" s="7"/>
      <c r="C18" s="6"/>
      <c r="D18" s="6"/>
      <c r="E18" s="7"/>
      <c r="F18" s="8"/>
      <c r="G18" s="8"/>
      <c r="H18" s="9"/>
    </row>
    <row r="19" spans="1:8" x14ac:dyDescent="0.2">
      <c r="A19" s="27">
        <v>303</v>
      </c>
      <c r="B19" s="28" t="s">
        <v>51</v>
      </c>
      <c r="C19" s="27">
        <v>1</v>
      </c>
      <c r="D19" s="27">
        <v>518</v>
      </c>
      <c r="E19" s="28" t="s">
        <v>9</v>
      </c>
      <c r="F19" s="29">
        <v>115</v>
      </c>
      <c r="G19" s="29">
        <v>115</v>
      </c>
      <c r="H19" s="30"/>
    </row>
    <row r="20" spans="1:8" x14ac:dyDescent="0.2">
      <c r="A20" s="10" t="s">
        <v>52</v>
      </c>
      <c r="B20" s="11"/>
      <c r="C20" s="10">
        <v>1</v>
      </c>
      <c r="D20" s="10"/>
      <c r="E20" s="11"/>
      <c r="F20" s="12">
        <v>115</v>
      </c>
      <c r="G20" s="12">
        <v>115</v>
      </c>
      <c r="H20" s="13">
        <v>0</v>
      </c>
    </row>
    <row r="21" spans="1:8" x14ac:dyDescent="0.2">
      <c r="A21" s="6"/>
      <c r="B21" s="7"/>
      <c r="C21" s="6"/>
      <c r="D21" s="6"/>
      <c r="E21" s="7"/>
      <c r="F21" s="8"/>
      <c r="G21" s="8"/>
      <c r="H21" s="9"/>
    </row>
    <row r="22" spans="1:8" x14ac:dyDescent="0.2">
      <c r="A22" s="6">
        <v>307</v>
      </c>
      <c r="B22" s="7" t="s">
        <v>53</v>
      </c>
      <c r="C22" s="6">
        <v>1</v>
      </c>
      <c r="D22" s="6">
        <v>501</v>
      </c>
      <c r="E22" s="7" t="s">
        <v>6</v>
      </c>
      <c r="F22" s="8">
        <v>334</v>
      </c>
      <c r="G22" s="8">
        <v>334</v>
      </c>
      <c r="H22" s="9">
        <v>350</v>
      </c>
    </row>
    <row r="23" spans="1:8" x14ac:dyDescent="0.2">
      <c r="A23" s="6">
        <v>307</v>
      </c>
      <c r="B23" s="7" t="s">
        <v>53</v>
      </c>
      <c r="C23" s="6">
        <v>1</v>
      </c>
      <c r="D23" s="6">
        <v>502</v>
      </c>
      <c r="E23" s="7" t="s">
        <v>33</v>
      </c>
      <c r="F23" s="8">
        <v>50</v>
      </c>
      <c r="G23" s="8">
        <v>50</v>
      </c>
      <c r="H23" s="9">
        <v>50</v>
      </c>
    </row>
    <row r="24" spans="1:8" x14ac:dyDescent="0.2">
      <c r="A24" s="6">
        <v>307</v>
      </c>
      <c r="B24" s="7" t="s">
        <v>53</v>
      </c>
      <c r="C24" s="6">
        <v>1</v>
      </c>
      <c r="D24" s="6">
        <v>511</v>
      </c>
      <c r="E24" s="7" t="s">
        <v>7</v>
      </c>
      <c r="F24" s="8">
        <v>750</v>
      </c>
      <c r="G24" s="8">
        <v>750</v>
      </c>
      <c r="H24" s="9">
        <v>100</v>
      </c>
    </row>
    <row r="25" spans="1:8" x14ac:dyDescent="0.2">
      <c r="A25" s="6">
        <v>307</v>
      </c>
      <c r="B25" s="7" t="s">
        <v>53</v>
      </c>
      <c r="C25" s="6">
        <v>1</v>
      </c>
      <c r="D25" s="6">
        <v>512</v>
      </c>
      <c r="E25" s="7" t="s">
        <v>8</v>
      </c>
      <c r="F25" s="8">
        <v>20</v>
      </c>
      <c r="G25" s="8">
        <v>20</v>
      </c>
      <c r="H25" s="9">
        <v>15</v>
      </c>
    </row>
    <row r="26" spans="1:8" x14ac:dyDescent="0.2">
      <c r="A26" s="6">
        <v>307</v>
      </c>
      <c r="B26" s="7" t="s">
        <v>53</v>
      </c>
      <c r="C26" s="6">
        <v>1</v>
      </c>
      <c r="D26" s="6">
        <v>518</v>
      </c>
      <c r="E26" s="7" t="s">
        <v>9</v>
      </c>
      <c r="F26" s="8">
        <v>390</v>
      </c>
      <c r="G26" s="8">
        <v>390</v>
      </c>
      <c r="H26" s="9">
        <v>425</v>
      </c>
    </row>
    <row r="27" spans="1:8" x14ac:dyDescent="0.2">
      <c r="A27" s="6">
        <v>307</v>
      </c>
      <c r="B27" s="7" t="s">
        <v>53</v>
      </c>
      <c r="C27" s="6">
        <v>1</v>
      </c>
      <c r="D27" s="6">
        <v>521</v>
      </c>
      <c r="E27" s="7" t="s">
        <v>10</v>
      </c>
      <c r="F27" s="8">
        <v>1200</v>
      </c>
      <c r="G27" s="8">
        <v>1250</v>
      </c>
      <c r="H27" s="9">
        <v>1335</v>
      </c>
    </row>
    <row r="28" spans="1:8" x14ac:dyDescent="0.2">
      <c r="A28" s="6">
        <v>307</v>
      </c>
      <c r="B28" s="7" t="s">
        <v>53</v>
      </c>
      <c r="C28" s="6">
        <v>1</v>
      </c>
      <c r="D28" s="6">
        <v>524</v>
      </c>
      <c r="E28" s="7" t="s">
        <v>11</v>
      </c>
      <c r="F28" s="8">
        <v>408</v>
      </c>
      <c r="G28" s="8">
        <v>425.04</v>
      </c>
      <c r="H28" s="9">
        <v>454</v>
      </c>
    </row>
    <row r="29" spans="1:8" x14ac:dyDescent="0.2">
      <c r="A29" s="6">
        <v>307</v>
      </c>
      <c r="B29" s="7" t="s">
        <v>53</v>
      </c>
      <c r="C29" s="6">
        <v>1</v>
      </c>
      <c r="D29" s="6">
        <v>527</v>
      </c>
      <c r="E29" s="7" t="s">
        <v>12</v>
      </c>
      <c r="F29" s="8">
        <v>111</v>
      </c>
      <c r="G29" s="8">
        <v>117.8</v>
      </c>
      <c r="H29" s="9">
        <v>136</v>
      </c>
    </row>
    <row r="30" spans="1:8" x14ac:dyDescent="0.2">
      <c r="A30" s="6">
        <v>307</v>
      </c>
      <c r="B30" s="7" t="s">
        <v>53</v>
      </c>
      <c r="C30" s="6">
        <v>1</v>
      </c>
      <c r="D30" s="6">
        <v>549</v>
      </c>
      <c r="E30" s="7" t="s">
        <v>13</v>
      </c>
      <c r="F30" s="8">
        <v>87</v>
      </c>
      <c r="G30" s="8">
        <v>89</v>
      </c>
      <c r="H30" s="9">
        <v>91</v>
      </c>
    </row>
    <row r="31" spans="1:8" x14ac:dyDescent="0.2">
      <c r="A31" s="6">
        <v>307</v>
      </c>
      <c r="B31" s="7" t="s">
        <v>53</v>
      </c>
      <c r="C31" s="6">
        <v>1</v>
      </c>
      <c r="D31" s="6">
        <v>551</v>
      </c>
      <c r="E31" s="7" t="s">
        <v>54</v>
      </c>
      <c r="F31" s="8">
        <v>115.8</v>
      </c>
      <c r="G31" s="8">
        <v>115.8</v>
      </c>
      <c r="H31" s="9">
        <v>116</v>
      </c>
    </row>
    <row r="32" spans="1:8" x14ac:dyDescent="0.2">
      <c r="A32" s="6">
        <v>307</v>
      </c>
      <c r="B32" s="7" t="s">
        <v>53</v>
      </c>
      <c r="C32" s="6">
        <v>1</v>
      </c>
      <c r="D32" s="6">
        <v>558</v>
      </c>
      <c r="E32" s="7" t="s">
        <v>14</v>
      </c>
      <c r="F32" s="8">
        <v>20</v>
      </c>
      <c r="G32" s="8">
        <v>41.887</v>
      </c>
      <c r="H32" s="9">
        <v>85</v>
      </c>
    </row>
    <row r="33" spans="1:8" x14ac:dyDescent="0.2">
      <c r="A33" s="6">
        <v>307</v>
      </c>
      <c r="B33" s="7" t="s">
        <v>53</v>
      </c>
      <c r="C33" s="6">
        <v>1</v>
      </c>
      <c r="D33" s="6">
        <v>562</v>
      </c>
      <c r="E33" s="7" t="s">
        <v>19</v>
      </c>
      <c r="F33" s="8">
        <v>12</v>
      </c>
      <c r="G33" s="8">
        <v>12</v>
      </c>
      <c r="H33" s="9">
        <v>10</v>
      </c>
    </row>
    <row r="34" spans="1:8" x14ac:dyDescent="0.2">
      <c r="A34" s="10" t="s">
        <v>55</v>
      </c>
      <c r="B34" s="11"/>
      <c r="C34" s="10">
        <v>1</v>
      </c>
      <c r="D34" s="10"/>
      <c r="E34" s="11"/>
      <c r="F34" s="12">
        <v>3497.8</v>
      </c>
      <c r="G34" s="12">
        <v>3595.527</v>
      </c>
      <c r="H34" s="13">
        <v>3167</v>
      </c>
    </row>
    <row r="35" spans="1:8" x14ac:dyDescent="0.2">
      <c r="A35" s="6">
        <v>307</v>
      </c>
      <c r="B35" s="7" t="s">
        <v>53</v>
      </c>
      <c r="C35" s="6">
        <v>1</v>
      </c>
      <c r="D35" s="6">
        <v>649</v>
      </c>
      <c r="E35" s="7" t="s">
        <v>56</v>
      </c>
      <c r="F35" s="8">
        <v>0</v>
      </c>
      <c r="G35" s="8">
        <v>21.887</v>
      </c>
      <c r="H35" s="9"/>
    </row>
    <row r="36" spans="1:8" x14ac:dyDescent="0.2">
      <c r="A36" s="10" t="s">
        <v>57</v>
      </c>
      <c r="B36" s="11"/>
      <c r="C36" s="10">
        <v>1</v>
      </c>
      <c r="D36" s="10"/>
      <c r="E36" s="11"/>
      <c r="F36" s="12">
        <v>0</v>
      </c>
      <c r="G36" s="12">
        <v>21.887</v>
      </c>
      <c r="H36" s="13">
        <v>0</v>
      </c>
    </row>
    <row r="37" spans="1:8" x14ac:dyDescent="0.2">
      <c r="A37" s="10" t="s">
        <v>58</v>
      </c>
      <c r="B37" s="11"/>
      <c r="C37" s="10">
        <v>1</v>
      </c>
      <c r="D37" s="10"/>
      <c r="E37" s="11"/>
      <c r="F37" s="12">
        <v>0</v>
      </c>
      <c r="G37" s="12">
        <v>21.887</v>
      </c>
      <c r="H37" s="13">
        <v>0</v>
      </c>
    </row>
    <row r="38" spans="1:8" x14ac:dyDescent="0.2">
      <c r="A38" s="10" t="s">
        <v>59</v>
      </c>
      <c r="B38" s="11"/>
      <c r="C38" s="10">
        <v>1</v>
      </c>
      <c r="D38" s="10"/>
      <c r="E38" s="11"/>
      <c r="F38" s="12">
        <v>3497.8</v>
      </c>
      <c r="G38" s="12">
        <v>3595.527</v>
      </c>
      <c r="H38" s="13">
        <v>3167</v>
      </c>
    </row>
    <row r="39" spans="1:8" x14ac:dyDescent="0.2">
      <c r="A39" s="10" t="s">
        <v>60</v>
      </c>
      <c r="B39" s="11"/>
      <c r="C39" s="10">
        <v>1</v>
      </c>
      <c r="D39" s="10"/>
      <c r="E39" s="11"/>
      <c r="F39" s="12">
        <v>-3497.8</v>
      </c>
      <c r="G39" s="12">
        <v>-3573.64</v>
      </c>
      <c r="H39" s="13">
        <v>-3167</v>
      </c>
    </row>
    <row r="40" spans="1:8" x14ac:dyDescent="0.2">
      <c r="A40" s="6"/>
      <c r="B40" s="7"/>
      <c r="C40" s="6"/>
      <c r="D40" s="6"/>
      <c r="E40" s="7"/>
      <c r="F40" s="8"/>
      <c r="G40" s="8"/>
      <c r="H40" s="9"/>
    </row>
    <row r="41" spans="1:8" x14ac:dyDescent="0.2">
      <c r="A41" s="6">
        <v>2212</v>
      </c>
      <c r="B41" s="7" t="s">
        <v>61</v>
      </c>
      <c r="C41" s="6">
        <v>1</v>
      </c>
      <c r="D41" s="6">
        <v>501</v>
      </c>
      <c r="E41" s="7" t="s">
        <v>6</v>
      </c>
      <c r="F41" s="8">
        <v>100</v>
      </c>
      <c r="G41" s="8">
        <v>100</v>
      </c>
      <c r="H41" s="9">
        <v>100</v>
      </c>
    </row>
    <row r="42" spans="1:8" x14ac:dyDescent="0.2">
      <c r="A42" s="6">
        <v>2212</v>
      </c>
      <c r="B42" s="7" t="s">
        <v>61</v>
      </c>
      <c r="C42" s="6">
        <v>1</v>
      </c>
      <c r="D42" s="6">
        <v>511</v>
      </c>
      <c r="E42" s="7" t="s">
        <v>7</v>
      </c>
      <c r="F42" s="8">
        <v>300</v>
      </c>
      <c r="G42" s="8">
        <v>1340</v>
      </c>
      <c r="H42" s="9">
        <v>300</v>
      </c>
    </row>
    <row r="43" spans="1:8" x14ac:dyDescent="0.2">
      <c r="A43" s="6">
        <v>2212</v>
      </c>
      <c r="B43" s="7" t="s">
        <v>61</v>
      </c>
      <c r="C43" s="6">
        <v>1</v>
      </c>
      <c r="D43" s="6">
        <v>518</v>
      </c>
      <c r="E43" s="7" t="s">
        <v>9</v>
      </c>
      <c r="F43" s="8">
        <v>0</v>
      </c>
      <c r="G43" s="8">
        <v>40</v>
      </c>
      <c r="H43" s="9">
        <v>50</v>
      </c>
    </row>
    <row r="44" spans="1:8" x14ac:dyDescent="0.2">
      <c r="A44" s="10" t="s">
        <v>62</v>
      </c>
      <c r="B44" s="11"/>
      <c r="C44" s="10">
        <v>1</v>
      </c>
      <c r="D44" s="10"/>
      <c r="E44" s="11"/>
      <c r="F44" s="12">
        <v>400</v>
      </c>
      <c r="G44" s="12">
        <v>1480</v>
      </c>
      <c r="H44" s="13">
        <v>450</v>
      </c>
    </row>
    <row r="45" spans="1:8" x14ac:dyDescent="0.2">
      <c r="A45" s="6"/>
      <c r="B45" s="7"/>
      <c r="C45" s="6"/>
      <c r="D45" s="6"/>
      <c r="E45" s="7"/>
      <c r="F45" s="8"/>
      <c r="G45" s="8"/>
      <c r="H45" s="9"/>
    </row>
    <row r="46" spans="1:8" x14ac:dyDescent="0.2">
      <c r="A46" s="6">
        <v>3429</v>
      </c>
      <c r="B46" s="7" t="s">
        <v>63</v>
      </c>
      <c r="C46" s="6">
        <v>1</v>
      </c>
      <c r="D46" s="6">
        <v>501</v>
      </c>
      <c r="E46" s="7" t="s">
        <v>6</v>
      </c>
      <c r="F46" s="8">
        <v>768</v>
      </c>
      <c r="G46" s="8">
        <v>803</v>
      </c>
      <c r="H46" s="9">
        <v>838</v>
      </c>
    </row>
    <row r="47" spans="1:8" x14ac:dyDescent="0.2">
      <c r="A47" s="6">
        <v>3429</v>
      </c>
      <c r="B47" s="7" t="s">
        <v>63</v>
      </c>
      <c r="C47" s="6">
        <v>1</v>
      </c>
      <c r="D47" s="6">
        <v>502</v>
      </c>
      <c r="E47" s="7" t="s">
        <v>33</v>
      </c>
      <c r="F47" s="8">
        <v>320</v>
      </c>
      <c r="G47" s="8">
        <v>335</v>
      </c>
      <c r="H47" s="9">
        <v>340</v>
      </c>
    </row>
    <row r="48" spans="1:8" x14ac:dyDescent="0.2">
      <c r="A48" s="6">
        <v>3429</v>
      </c>
      <c r="B48" s="7" t="s">
        <v>63</v>
      </c>
      <c r="C48" s="6">
        <v>1</v>
      </c>
      <c r="D48" s="6">
        <v>511</v>
      </c>
      <c r="E48" s="7" t="s">
        <v>7</v>
      </c>
      <c r="F48" s="8">
        <v>760</v>
      </c>
      <c r="G48" s="8">
        <v>1115</v>
      </c>
      <c r="H48" s="9">
        <v>800</v>
      </c>
    </row>
    <row r="49" spans="1:8" x14ac:dyDescent="0.2">
      <c r="A49" s="6">
        <v>3429</v>
      </c>
      <c r="B49" s="7" t="s">
        <v>63</v>
      </c>
      <c r="C49" s="6">
        <v>1</v>
      </c>
      <c r="D49" s="6">
        <v>518</v>
      </c>
      <c r="E49" s="7" t="s">
        <v>9</v>
      </c>
      <c r="F49" s="8">
        <v>155</v>
      </c>
      <c r="G49" s="8">
        <v>155</v>
      </c>
      <c r="H49" s="9">
        <v>155</v>
      </c>
    </row>
    <row r="50" spans="1:8" x14ac:dyDescent="0.2">
      <c r="A50" s="6">
        <v>3429</v>
      </c>
      <c r="B50" s="7" t="s">
        <v>63</v>
      </c>
      <c r="C50" s="6">
        <v>1</v>
      </c>
      <c r="D50" s="6">
        <v>521</v>
      </c>
      <c r="E50" s="7" t="s">
        <v>10</v>
      </c>
      <c r="F50" s="8">
        <v>840</v>
      </c>
      <c r="G50" s="8">
        <v>871</v>
      </c>
      <c r="H50" s="9">
        <v>900</v>
      </c>
    </row>
    <row r="51" spans="1:8" x14ac:dyDescent="0.2">
      <c r="A51" s="6">
        <v>3429</v>
      </c>
      <c r="B51" s="7" t="s">
        <v>63</v>
      </c>
      <c r="C51" s="6">
        <v>1</v>
      </c>
      <c r="D51" s="6">
        <v>524</v>
      </c>
      <c r="E51" s="7" t="s">
        <v>11</v>
      </c>
      <c r="F51" s="8">
        <v>286</v>
      </c>
      <c r="G51" s="8">
        <v>296.64</v>
      </c>
      <c r="H51" s="9">
        <v>306</v>
      </c>
    </row>
    <row r="52" spans="1:8" x14ac:dyDescent="0.2">
      <c r="A52" s="6">
        <v>3429</v>
      </c>
      <c r="B52" s="7" t="s">
        <v>63</v>
      </c>
      <c r="C52" s="6">
        <v>1</v>
      </c>
      <c r="D52" s="6">
        <v>551</v>
      </c>
      <c r="E52" s="7" t="s">
        <v>54</v>
      </c>
      <c r="F52" s="8">
        <v>14.6</v>
      </c>
      <c r="G52" s="8">
        <v>27.242999999999999</v>
      </c>
      <c r="H52" s="9">
        <v>45</v>
      </c>
    </row>
    <row r="53" spans="1:8" x14ac:dyDescent="0.2">
      <c r="A53" s="6">
        <v>3429</v>
      </c>
      <c r="B53" s="7" t="s">
        <v>63</v>
      </c>
      <c r="C53" s="6">
        <v>1</v>
      </c>
      <c r="D53" s="6">
        <v>558</v>
      </c>
      <c r="E53" s="7" t="s">
        <v>14</v>
      </c>
      <c r="F53" s="8">
        <v>20</v>
      </c>
      <c r="G53" s="8">
        <v>80</v>
      </c>
      <c r="H53" s="9">
        <v>35</v>
      </c>
    </row>
    <row r="54" spans="1:8" x14ac:dyDescent="0.2">
      <c r="A54" s="10" t="s">
        <v>64</v>
      </c>
      <c r="B54" s="11"/>
      <c r="C54" s="10">
        <v>1</v>
      </c>
      <c r="D54" s="10"/>
      <c r="E54" s="11"/>
      <c r="F54" s="12">
        <v>3163.6</v>
      </c>
      <c r="G54" s="12">
        <v>3682.8829999999998</v>
      </c>
      <c r="H54" s="13">
        <v>3419</v>
      </c>
    </row>
    <row r="55" spans="1:8" x14ac:dyDescent="0.2">
      <c r="A55" s="6">
        <v>3429</v>
      </c>
      <c r="B55" s="7" t="s">
        <v>63</v>
      </c>
      <c r="C55" s="6">
        <v>1</v>
      </c>
      <c r="D55" s="6">
        <v>602</v>
      </c>
      <c r="E55" s="7" t="s">
        <v>17</v>
      </c>
      <c r="F55" s="8">
        <v>1400</v>
      </c>
      <c r="G55" s="8">
        <v>1400</v>
      </c>
      <c r="H55" s="9">
        <v>1000</v>
      </c>
    </row>
    <row r="56" spans="1:8" x14ac:dyDescent="0.2">
      <c r="A56" s="10" t="s">
        <v>65</v>
      </c>
      <c r="B56" s="11"/>
      <c r="C56" s="10">
        <v>1</v>
      </c>
      <c r="D56" s="10"/>
      <c r="E56" s="11"/>
      <c r="F56" s="12">
        <v>1400</v>
      </c>
      <c r="G56" s="12">
        <v>1400</v>
      </c>
      <c r="H56" s="13">
        <v>1000</v>
      </c>
    </row>
    <row r="57" spans="1:8" x14ac:dyDescent="0.2">
      <c r="A57" s="10" t="s">
        <v>66</v>
      </c>
      <c r="B57" s="11"/>
      <c r="C57" s="10">
        <v>1</v>
      </c>
      <c r="D57" s="10"/>
      <c r="E57" s="11"/>
      <c r="F57" s="12">
        <v>1400</v>
      </c>
      <c r="G57" s="12">
        <v>1400</v>
      </c>
      <c r="H57" s="13">
        <v>1000</v>
      </c>
    </row>
    <row r="58" spans="1:8" x14ac:dyDescent="0.2">
      <c r="A58" s="10" t="s">
        <v>67</v>
      </c>
      <c r="B58" s="11"/>
      <c r="C58" s="10">
        <v>1</v>
      </c>
      <c r="D58" s="10"/>
      <c r="E58" s="11"/>
      <c r="F58" s="12">
        <v>3163.6</v>
      </c>
      <c r="G58" s="12">
        <v>3682.8829999999998</v>
      </c>
      <c r="H58" s="13">
        <v>3419</v>
      </c>
    </row>
    <row r="59" spans="1:8" x14ac:dyDescent="0.2">
      <c r="A59" s="10" t="s">
        <v>68</v>
      </c>
      <c r="B59" s="11"/>
      <c r="C59" s="10">
        <v>1</v>
      </c>
      <c r="D59" s="10"/>
      <c r="E59" s="11"/>
      <c r="F59" s="12">
        <v>-1763.6</v>
      </c>
      <c r="G59" s="12">
        <v>-2282.8829999999998</v>
      </c>
      <c r="H59" s="13">
        <v>-2419</v>
      </c>
    </row>
    <row r="60" spans="1:8" x14ac:dyDescent="0.2">
      <c r="A60" s="6"/>
      <c r="B60" s="7"/>
      <c r="C60" s="6"/>
      <c r="D60" s="6"/>
      <c r="E60" s="7"/>
      <c r="F60" s="8"/>
      <c r="G60" s="8"/>
      <c r="H60" s="9"/>
    </row>
    <row r="61" spans="1:8" x14ac:dyDescent="0.2">
      <c r="A61" s="6">
        <v>3631</v>
      </c>
      <c r="B61" s="7" t="s">
        <v>69</v>
      </c>
      <c r="C61" s="6">
        <v>1</v>
      </c>
      <c r="D61" s="6">
        <v>502</v>
      </c>
      <c r="E61" s="7" t="s">
        <v>33</v>
      </c>
      <c r="F61" s="8">
        <v>800</v>
      </c>
      <c r="G61" s="8">
        <v>800</v>
      </c>
      <c r="H61" s="9">
        <v>800</v>
      </c>
    </row>
    <row r="62" spans="1:8" x14ac:dyDescent="0.2">
      <c r="A62" s="6">
        <v>3631</v>
      </c>
      <c r="B62" s="7" t="s">
        <v>69</v>
      </c>
      <c r="C62" s="6">
        <v>1</v>
      </c>
      <c r="D62" s="6">
        <v>511</v>
      </c>
      <c r="E62" s="7" t="s">
        <v>7</v>
      </c>
      <c r="F62" s="8">
        <v>650</v>
      </c>
      <c r="G62" s="8">
        <v>650</v>
      </c>
      <c r="H62" s="9">
        <v>700</v>
      </c>
    </row>
    <row r="63" spans="1:8" x14ac:dyDescent="0.2">
      <c r="A63" s="10" t="s">
        <v>70</v>
      </c>
      <c r="B63" s="11"/>
      <c r="C63" s="10">
        <v>1</v>
      </c>
      <c r="D63" s="10"/>
      <c r="E63" s="11"/>
      <c r="F63" s="12">
        <v>1450</v>
      </c>
      <c r="G63" s="12">
        <v>1450</v>
      </c>
      <c r="H63" s="13">
        <v>1500</v>
      </c>
    </row>
    <row r="64" spans="1:8" x14ac:dyDescent="0.2">
      <c r="A64" s="6"/>
      <c r="B64" s="7"/>
      <c r="C64" s="6"/>
      <c r="D64" s="6"/>
      <c r="E64" s="7"/>
      <c r="F64" s="8"/>
      <c r="G64" s="8"/>
      <c r="H64" s="9"/>
    </row>
    <row r="65" spans="1:8" x14ac:dyDescent="0.2">
      <c r="A65" s="6">
        <v>3632</v>
      </c>
      <c r="B65" s="7" t="s">
        <v>71</v>
      </c>
      <c r="C65" s="6">
        <v>1</v>
      </c>
      <c r="D65" s="6">
        <v>501</v>
      </c>
      <c r="E65" s="7" t="s">
        <v>6</v>
      </c>
      <c r="F65" s="8">
        <v>12</v>
      </c>
      <c r="G65" s="8">
        <v>12</v>
      </c>
      <c r="H65" s="9">
        <v>15</v>
      </c>
    </row>
    <row r="66" spans="1:8" x14ac:dyDescent="0.2">
      <c r="A66" s="6">
        <v>3632</v>
      </c>
      <c r="B66" s="7" t="s">
        <v>71</v>
      </c>
      <c r="C66" s="6">
        <v>1</v>
      </c>
      <c r="D66" s="6">
        <v>511</v>
      </c>
      <c r="E66" s="7" t="s">
        <v>7</v>
      </c>
      <c r="F66" s="8">
        <v>15</v>
      </c>
      <c r="G66" s="8">
        <v>15</v>
      </c>
      <c r="H66" s="9">
        <v>15</v>
      </c>
    </row>
    <row r="67" spans="1:8" x14ac:dyDescent="0.2">
      <c r="A67" s="6">
        <v>3632</v>
      </c>
      <c r="B67" s="7" t="s">
        <v>71</v>
      </c>
      <c r="C67" s="6">
        <v>1</v>
      </c>
      <c r="D67" s="6">
        <v>518</v>
      </c>
      <c r="E67" s="7" t="s">
        <v>9</v>
      </c>
      <c r="F67" s="8">
        <v>32</v>
      </c>
      <c r="G67" s="8">
        <v>32</v>
      </c>
      <c r="H67" s="9">
        <v>47</v>
      </c>
    </row>
    <row r="68" spans="1:8" x14ac:dyDescent="0.2">
      <c r="A68" s="6">
        <v>3632</v>
      </c>
      <c r="B68" s="7" t="s">
        <v>71</v>
      </c>
      <c r="C68" s="6">
        <v>1</v>
      </c>
      <c r="D68" s="6">
        <v>521</v>
      </c>
      <c r="E68" s="7" t="s">
        <v>10</v>
      </c>
      <c r="F68" s="8">
        <v>15</v>
      </c>
      <c r="G68" s="8">
        <v>15</v>
      </c>
      <c r="H68" s="9">
        <v>15</v>
      </c>
    </row>
    <row r="69" spans="1:8" x14ac:dyDescent="0.2">
      <c r="A69" s="10" t="s">
        <v>72</v>
      </c>
      <c r="B69" s="11"/>
      <c r="C69" s="10">
        <v>1</v>
      </c>
      <c r="D69" s="10"/>
      <c r="E69" s="11"/>
      <c r="F69" s="12">
        <v>74</v>
      </c>
      <c r="G69" s="12">
        <v>74</v>
      </c>
      <c r="H69" s="13">
        <v>92</v>
      </c>
    </row>
    <row r="70" spans="1:8" x14ac:dyDescent="0.2">
      <c r="A70" s="6">
        <v>3632</v>
      </c>
      <c r="B70" s="7" t="s">
        <v>71</v>
      </c>
      <c r="C70" s="6">
        <v>1</v>
      </c>
      <c r="D70" s="6">
        <v>602</v>
      </c>
      <c r="E70" s="7" t="s">
        <v>17</v>
      </c>
      <c r="F70" s="8">
        <v>59</v>
      </c>
      <c r="G70" s="8">
        <v>59</v>
      </c>
      <c r="H70" s="9">
        <v>50</v>
      </c>
    </row>
    <row r="71" spans="1:8" x14ac:dyDescent="0.2">
      <c r="A71" s="10" t="s">
        <v>73</v>
      </c>
      <c r="B71" s="11"/>
      <c r="C71" s="10">
        <v>1</v>
      </c>
      <c r="D71" s="10"/>
      <c r="E71" s="11"/>
      <c r="F71" s="12">
        <v>59</v>
      </c>
      <c r="G71" s="12">
        <v>59</v>
      </c>
      <c r="H71" s="13">
        <v>50</v>
      </c>
    </row>
    <row r="72" spans="1:8" x14ac:dyDescent="0.2">
      <c r="A72" s="10" t="s">
        <v>74</v>
      </c>
      <c r="B72" s="11"/>
      <c r="C72" s="10">
        <v>1</v>
      </c>
      <c r="D72" s="10"/>
      <c r="E72" s="11"/>
      <c r="F72" s="12">
        <v>59</v>
      </c>
      <c r="G72" s="12">
        <v>59</v>
      </c>
      <c r="H72" s="13">
        <v>50</v>
      </c>
    </row>
    <row r="73" spans="1:8" x14ac:dyDescent="0.2">
      <c r="A73" s="10" t="s">
        <v>75</v>
      </c>
      <c r="B73" s="11"/>
      <c r="C73" s="10">
        <v>1</v>
      </c>
      <c r="D73" s="10"/>
      <c r="E73" s="11"/>
      <c r="F73" s="12">
        <v>74</v>
      </c>
      <c r="G73" s="12">
        <v>74</v>
      </c>
      <c r="H73" s="13">
        <v>92</v>
      </c>
    </row>
    <row r="74" spans="1:8" x14ac:dyDescent="0.2">
      <c r="A74" s="10" t="s">
        <v>76</v>
      </c>
      <c r="B74" s="11"/>
      <c r="C74" s="10">
        <v>1</v>
      </c>
      <c r="D74" s="10"/>
      <c r="E74" s="11"/>
      <c r="F74" s="12">
        <v>-15</v>
      </c>
      <c r="G74" s="12">
        <v>-15</v>
      </c>
      <c r="H74" s="13">
        <v>-42</v>
      </c>
    </row>
    <row r="75" spans="1:8" x14ac:dyDescent="0.2">
      <c r="A75" s="6"/>
      <c r="B75" s="7"/>
      <c r="C75" s="6"/>
      <c r="D75" s="6"/>
      <c r="E75" s="7"/>
      <c r="F75" s="8"/>
      <c r="G75" s="8"/>
      <c r="H75" s="9"/>
    </row>
    <row r="76" spans="1:8" x14ac:dyDescent="0.2">
      <c r="A76" s="6">
        <v>3729</v>
      </c>
      <c r="B76" s="7" t="s">
        <v>77</v>
      </c>
      <c r="C76" s="6">
        <v>1</v>
      </c>
      <c r="D76" s="6">
        <v>501</v>
      </c>
      <c r="E76" s="7" t="s">
        <v>6</v>
      </c>
      <c r="F76" s="8">
        <v>23</v>
      </c>
      <c r="G76" s="8">
        <v>23</v>
      </c>
      <c r="H76" s="9">
        <v>13</v>
      </c>
    </row>
    <row r="77" spans="1:8" x14ac:dyDescent="0.2">
      <c r="A77" s="6">
        <v>3729</v>
      </c>
      <c r="B77" s="7" t="s">
        <v>77</v>
      </c>
      <c r="C77" s="6">
        <v>1</v>
      </c>
      <c r="D77" s="6">
        <v>518</v>
      </c>
      <c r="E77" s="7" t="s">
        <v>9</v>
      </c>
      <c r="F77" s="8">
        <v>91</v>
      </c>
      <c r="G77" s="8">
        <v>91</v>
      </c>
      <c r="H77" s="9">
        <v>71</v>
      </c>
    </row>
    <row r="78" spans="1:8" x14ac:dyDescent="0.2">
      <c r="A78" s="6">
        <v>3729</v>
      </c>
      <c r="B78" s="7" t="s">
        <v>77</v>
      </c>
      <c r="C78" s="6">
        <v>1</v>
      </c>
      <c r="D78" s="6">
        <v>521</v>
      </c>
      <c r="E78" s="7" t="s">
        <v>10</v>
      </c>
      <c r="F78" s="8">
        <v>140</v>
      </c>
      <c r="G78" s="8">
        <v>146.5</v>
      </c>
      <c r="H78" s="9">
        <v>155</v>
      </c>
    </row>
    <row r="79" spans="1:8" x14ac:dyDescent="0.2">
      <c r="A79" s="6">
        <v>3729</v>
      </c>
      <c r="B79" s="7" t="s">
        <v>77</v>
      </c>
      <c r="C79" s="6">
        <v>1</v>
      </c>
      <c r="D79" s="6">
        <v>524</v>
      </c>
      <c r="E79" s="7" t="s">
        <v>11</v>
      </c>
      <c r="F79" s="8">
        <v>47.7</v>
      </c>
      <c r="G79" s="8">
        <v>49.91</v>
      </c>
      <c r="H79" s="9">
        <v>53</v>
      </c>
    </row>
    <row r="80" spans="1:8" x14ac:dyDescent="0.2">
      <c r="A80" s="10" t="s">
        <v>78</v>
      </c>
      <c r="B80" s="11"/>
      <c r="C80" s="10">
        <v>1</v>
      </c>
      <c r="D80" s="10"/>
      <c r="E80" s="11"/>
      <c r="F80" s="12">
        <v>301.7</v>
      </c>
      <c r="G80" s="12">
        <v>310.41000000000003</v>
      </c>
      <c r="H80" s="13">
        <v>292</v>
      </c>
    </row>
    <row r="81" spans="1:8" x14ac:dyDescent="0.2">
      <c r="A81" s="6">
        <v>3730</v>
      </c>
      <c r="B81" s="7" t="s">
        <v>79</v>
      </c>
      <c r="C81" s="6">
        <v>1</v>
      </c>
      <c r="D81" s="6">
        <v>501</v>
      </c>
      <c r="E81" s="7" t="s">
        <v>6</v>
      </c>
      <c r="F81" s="8"/>
      <c r="G81" s="8"/>
      <c r="H81" s="9">
        <v>440</v>
      </c>
    </row>
    <row r="82" spans="1:8" x14ac:dyDescent="0.2">
      <c r="A82" s="6">
        <v>3730</v>
      </c>
      <c r="B82" s="7" t="s">
        <v>79</v>
      </c>
      <c r="C82" s="6">
        <v>1</v>
      </c>
      <c r="D82" s="6">
        <v>511</v>
      </c>
      <c r="E82" s="7" t="s">
        <v>7</v>
      </c>
      <c r="F82" s="8"/>
      <c r="G82" s="8"/>
      <c r="H82" s="9">
        <v>200</v>
      </c>
    </row>
    <row r="83" spans="1:8" x14ac:dyDescent="0.2">
      <c r="A83" s="6">
        <v>3730</v>
      </c>
      <c r="B83" s="7" t="s">
        <v>79</v>
      </c>
      <c r="C83" s="6">
        <v>1</v>
      </c>
      <c r="D83" s="6">
        <v>518</v>
      </c>
      <c r="E83" s="7" t="s">
        <v>9</v>
      </c>
      <c r="F83" s="8"/>
      <c r="G83" s="8"/>
      <c r="H83" s="9">
        <v>100</v>
      </c>
    </row>
    <row r="84" spans="1:8" x14ac:dyDescent="0.2">
      <c r="A84" s="6">
        <v>3730</v>
      </c>
      <c r="B84" s="7" t="s">
        <v>79</v>
      </c>
      <c r="C84" s="6">
        <v>1</v>
      </c>
      <c r="D84" s="6">
        <v>521</v>
      </c>
      <c r="E84" s="7" t="s">
        <v>10</v>
      </c>
      <c r="F84" s="8"/>
      <c r="G84" s="8"/>
      <c r="H84" s="9">
        <v>1275</v>
      </c>
    </row>
    <row r="85" spans="1:8" x14ac:dyDescent="0.2">
      <c r="A85" s="6">
        <v>3730</v>
      </c>
      <c r="B85" s="7" t="s">
        <v>79</v>
      </c>
      <c r="C85" s="6">
        <v>1</v>
      </c>
      <c r="D85" s="6">
        <v>524</v>
      </c>
      <c r="E85" s="7" t="s">
        <v>11</v>
      </c>
      <c r="F85" s="8"/>
      <c r="G85" s="8"/>
      <c r="H85" s="9">
        <v>429</v>
      </c>
    </row>
    <row r="86" spans="1:8" x14ac:dyDescent="0.2">
      <c r="A86" s="6">
        <v>3730</v>
      </c>
      <c r="B86" s="7" t="s">
        <v>79</v>
      </c>
      <c r="C86" s="6">
        <v>1</v>
      </c>
      <c r="D86" s="6">
        <v>549</v>
      </c>
      <c r="E86" s="7" t="s">
        <v>13</v>
      </c>
      <c r="F86" s="8"/>
      <c r="G86" s="8"/>
      <c r="H86" s="9">
        <v>110</v>
      </c>
    </row>
    <row r="87" spans="1:8" x14ac:dyDescent="0.2">
      <c r="A87" s="6">
        <v>3730</v>
      </c>
      <c r="B87" s="7" t="s">
        <v>79</v>
      </c>
      <c r="C87" s="6">
        <v>1</v>
      </c>
      <c r="D87" s="6">
        <v>551</v>
      </c>
      <c r="E87" s="7" t="s">
        <v>54</v>
      </c>
      <c r="F87" s="8"/>
      <c r="G87" s="8"/>
      <c r="H87" s="9">
        <v>530</v>
      </c>
    </row>
    <row r="88" spans="1:8" x14ac:dyDescent="0.2">
      <c r="A88" s="10" t="s">
        <v>80</v>
      </c>
      <c r="B88" s="11"/>
      <c r="C88" s="10">
        <v>1</v>
      </c>
      <c r="D88" s="10"/>
      <c r="E88" s="11"/>
      <c r="F88" s="12">
        <v>0</v>
      </c>
      <c r="G88" s="12">
        <v>0</v>
      </c>
      <c r="H88" s="13">
        <v>3084</v>
      </c>
    </row>
    <row r="89" spans="1:8" x14ac:dyDescent="0.2">
      <c r="A89" s="6">
        <v>3730</v>
      </c>
      <c r="B89" s="7" t="s">
        <v>79</v>
      </c>
      <c r="C89" s="6">
        <v>1</v>
      </c>
      <c r="D89" s="6">
        <v>672</v>
      </c>
      <c r="E89" s="7" t="s">
        <v>20</v>
      </c>
      <c r="F89" s="8"/>
      <c r="G89" s="8"/>
      <c r="H89" s="9">
        <v>457</v>
      </c>
    </row>
    <row r="90" spans="1:8" x14ac:dyDescent="0.2">
      <c r="A90" s="10" t="s">
        <v>81</v>
      </c>
      <c r="B90" s="11"/>
      <c r="C90" s="10">
        <v>1</v>
      </c>
      <c r="D90" s="10"/>
      <c r="E90" s="11"/>
      <c r="F90" s="12">
        <v>0</v>
      </c>
      <c r="G90" s="12">
        <v>0</v>
      </c>
      <c r="H90" s="13">
        <v>457</v>
      </c>
    </row>
    <row r="91" spans="1:8" x14ac:dyDescent="0.2">
      <c r="A91" s="10" t="s">
        <v>82</v>
      </c>
      <c r="B91" s="11"/>
      <c r="C91" s="10">
        <v>1</v>
      </c>
      <c r="D91" s="10"/>
      <c r="E91" s="11"/>
      <c r="F91" s="12">
        <v>0</v>
      </c>
      <c r="G91" s="12">
        <v>0</v>
      </c>
      <c r="H91" s="13">
        <v>457</v>
      </c>
    </row>
    <row r="92" spans="1:8" x14ac:dyDescent="0.2">
      <c r="A92" s="10" t="s">
        <v>83</v>
      </c>
      <c r="B92" s="11"/>
      <c r="C92" s="10">
        <v>1</v>
      </c>
      <c r="D92" s="10"/>
      <c r="E92" s="11"/>
      <c r="F92" s="12">
        <v>0</v>
      </c>
      <c r="G92" s="12">
        <v>0</v>
      </c>
      <c r="H92" s="13">
        <v>3084</v>
      </c>
    </row>
    <row r="93" spans="1:8" x14ac:dyDescent="0.2">
      <c r="A93" s="10" t="s">
        <v>84</v>
      </c>
      <c r="B93" s="11"/>
      <c r="C93" s="10">
        <v>1</v>
      </c>
      <c r="D93" s="10"/>
      <c r="E93" s="11"/>
      <c r="F93" s="12">
        <v>0</v>
      </c>
      <c r="G93" s="12">
        <v>0</v>
      </c>
      <c r="H93" s="13">
        <v>-2627</v>
      </c>
    </row>
    <row r="94" spans="1:8" x14ac:dyDescent="0.2">
      <c r="A94" s="6"/>
      <c r="B94" s="7"/>
      <c r="C94" s="6"/>
      <c r="D94" s="6"/>
      <c r="E94" s="7"/>
      <c r="F94" s="8"/>
      <c r="G94" s="8"/>
      <c r="H94" s="9"/>
    </row>
    <row r="95" spans="1:8" x14ac:dyDescent="0.2">
      <c r="A95" s="6">
        <v>3745</v>
      </c>
      <c r="B95" s="7" t="s">
        <v>85</v>
      </c>
      <c r="C95" s="6">
        <v>1</v>
      </c>
      <c r="D95" s="6">
        <v>501</v>
      </c>
      <c r="E95" s="7" t="s">
        <v>6</v>
      </c>
      <c r="F95" s="8">
        <v>1060</v>
      </c>
      <c r="G95" s="8">
        <v>1040</v>
      </c>
      <c r="H95" s="9">
        <v>795</v>
      </c>
    </row>
    <row r="96" spans="1:8" x14ac:dyDescent="0.2">
      <c r="A96" s="6">
        <v>3745</v>
      </c>
      <c r="B96" s="7" t="s">
        <v>85</v>
      </c>
      <c r="C96" s="6">
        <v>1</v>
      </c>
      <c r="D96" s="6">
        <v>502</v>
      </c>
      <c r="E96" s="7" t="s">
        <v>33</v>
      </c>
      <c r="F96" s="8">
        <v>6</v>
      </c>
      <c r="G96" s="8">
        <v>6</v>
      </c>
      <c r="H96" s="9">
        <v>5</v>
      </c>
    </row>
    <row r="97" spans="1:8" x14ac:dyDescent="0.2">
      <c r="A97" s="6">
        <v>3745</v>
      </c>
      <c r="B97" s="7" t="s">
        <v>85</v>
      </c>
      <c r="C97" s="6">
        <v>1</v>
      </c>
      <c r="D97" s="6">
        <v>511</v>
      </c>
      <c r="E97" s="7" t="s">
        <v>7</v>
      </c>
      <c r="F97" s="8">
        <v>480</v>
      </c>
      <c r="G97" s="8">
        <v>410</v>
      </c>
      <c r="H97" s="9">
        <v>300</v>
      </c>
    </row>
    <row r="98" spans="1:8" x14ac:dyDescent="0.2">
      <c r="A98" s="6">
        <v>3745</v>
      </c>
      <c r="B98" s="7" t="s">
        <v>85</v>
      </c>
      <c r="C98" s="6">
        <v>1</v>
      </c>
      <c r="D98" s="6">
        <v>518</v>
      </c>
      <c r="E98" s="7" t="s">
        <v>9</v>
      </c>
      <c r="F98" s="8">
        <v>1137</v>
      </c>
      <c r="G98" s="8">
        <v>1737</v>
      </c>
      <c r="H98" s="9">
        <v>575</v>
      </c>
    </row>
    <row r="99" spans="1:8" x14ac:dyDescent="0.2">
      <c r="A99" s="6">
        <v>3745</v>
      </c>
      <c r="B99" s="7" t="s">
        <v>85</v>
      </c>
      <c r="C99" s="6">
        <v>1</v>
      </c>
      <c r="D99" s="6">
        <v>521</v>
      </c>
      <c r="E99" s="7" t="s">
        <v>10</v>
      </c>
      <c r="F99" s="8">
        <v>3620.2</v>
      </c>
      <c r="G99" s="8">
        <v>3995.4740000000002</v>
      </c>
      <c r="H99" s="9">
        <v>3020</v>
      </c>
    </row>
    <row r="100" spans="1:8" x14ac:dyDescent="0.2">
      <c r="A100" s="6">
        <v>3745</v>
      </c>
      <c r="B100" s="7" t="s">
        <v>85</v>
      </c>
      <c r="C100" s="6">
        <v>1</v>
      </c>
      <c r="D100" s="6">
        <v>524</v>
      </c>
      <c r="E100" s="7" t="s">
        <v>11</v>
      </c>
      <c r="F100" s="8">
        <v>1224</v>
      </c>
      <c r="G100" s="8">
        <v>1350.5360000000001</v>
      </c>
      <c r="H100" s="9">
        <v>1027</v>
      </c>
    </row>
    <row r="101" spans="1:8" x14ac:dyDescent="0.2">
      <c r="A101" s="6">
        <v>3745</v>
      </c>
      <c r="B101" s="7" t="s">
        <v>85</v>
      </c>
      <c r="C101" s="6">
        <v>1</v>
      </c>
      <c r="D101" s="6">
        <v>549</v>
      </c>
      <c r="E101" s="7" t="s">
        <v>13</v>
      </c>
      <c r="F101" s="8">
        <v>260</v>
      </c>
      <c r="G101" s="8">
        <v>260</v>
      </c>
      <c r="H101" s="9">
        <v>180</v>
      </c>
    </row>
    <row r="102" spans="1:8" x14ac:dyDescent="0.2">
      <c r="A102" s="6">
        <v>3745</v>
      </c>
      <c r="B102" s="7" t="s">
        <v>85</v>
      </c>
      <c r="C102" s="6">
        <v>1</v>
      </c>
      <c r="D102" s="6">
        <v>551</v>
      </c>
      <c r="E102" s="7" t="s">
        <v>54</v>
      </c>
      <c r="F102" s="8">
        <v>372.1</v>
      </c>
      <c r="G102" s="8">
        <v>372.1</v>
      </c>
      <c r="H102" s="9">
        <v>249</v>
      </c>
    </row>
    <row r="103" spans="1:8" x14ac:dyDescent="0.2">
      <c r="A103" s="6">
        <v>3745</v>
      </c>
      <c r="B103" s="7" t="s">
        <v>85</v>
      </c>
      <c r="C103" s="6">
        <v>1</v>
      </c>
      <c r="D103" s="6">
        <v>558</v>
      </c>
      <c r="E103" s="7" t="s">
        <v>14</v>
      </c>
      <c r="F103" s="8">
        <v>35</v>
      </c>
      <c r="G103" s="8">
        <v>85</v>
      </c>
      <c r="H103" s="9">
        <v>50</v>
      </c>
    </row>
    <row r="104" spans="1:8" x14ac:dyDescent="0.2">
      <c r="A104" s="10" t="s">
        <v>86</v>
      </c>
      <c r="B104" s="11"/>
      <c r="C104" s="10">
        <v>1</v>
      </c>
      <c r="D104" s="10"/>
      <c r="E104" s="11"/>
      <c r="F104" s="12">
        <v>8194.2999999999993</v>
      </c>
      <c r="G104" s="12">
        <v>9256.11</v>
      </c>
      <c r="H104" s="13">
        <v>6201</v>
      </c>
    </row>
    <row r="105" spans="1:8" x14ac:dyDescent="0.2">
      <c r="A105" s="6">
        <v>3745</v>
      </c>
      <c r="B105" s="7" t="s">
        <v>85</v>
      </c>
      <c r="C105" s="6">
        <v>1</v>
      </c>
      <c r="D105" s="6">
        <v>649</v>
      </c>
      <c r="E105" s="7" t="s">
        <v>56</v>
      </c>
      <c r="F105" s="8">
        <v>0</v>
      </c>
      <c r="G105" s="8">
        <v>12.643000000000001</v>
      </c>
      <c r="H105" s="9"/>
    </row>
    <row r="106" spans="1:8" x14ac:dyDescent="0.2">
      <c r="A106" s="10" t="s">
        <v>87</v>
      </c>
      <c r="B106" s="11"/>
      <c r="C106" s="10">
        <v>1</v>
      </c>
      <c r="D106" s="10"/>
      <c r="E106" s="11"/>
      <c r="F106" s="12">
        <v>0</v>
      </c>
      <c r="G106" s="12">
        <v>12.643000000000001</v>
      </c>
      <c r="H106" s="13">
        <v>0</v>
      </c>
    </row>
    <row r="107" spans="1:8" x14ac:dyDescent="0.2">
      <c r="A107" s="10" t="s">
        <v>88</v>
      </c>
      <c r="B107" s="11"/>
      <c r="C107" s="10">
        <v>1</v>
      </c>
      <c r="D107" s="10"/>
      <c r="E107" s="11"/>
      <c r="F107" s="12">
        <v>0</v>
      </c>
      <c r="G107" s="12">
        <v>12.643000000000001</v>
      </c>
      <c r="H107" s="13">
        <v>0</v>
      </c>
    </row>
    <row r="108" spans="1:8" x14ac:dyDescent="0.2">
      <c r="A108" s="10" t="s">
        <v>89</v>
      </c>
      <c r="B108" s="11"/>
      <c r="C108" s="10">
        <v>1</v>
      </c>
      <c r="D108" s="10"/>
      <c r="E108" s="11"/>
      <c r="F108" s="12">
        <v>8194.2999999999993</v>
      </c>
      <c r="G108" s="12">
        <v>9256.11</v>
      </c>
      <c r="H108" s="13">
        <v>6201</v>
      </c>
    </row>
    <row r="109" spans="1:8" x14ac:dyDescent="0.2">
      <c r="A109" s="10" t="s">
        <v>90</v>
      </c>
      <c r="B109" s="11"/>
      <c r="C109" s="10">
        <v>1</v>
      </c>
      <c r="D109" s="10"/>
      <c r="E109" s="11"/>
      <c r="F109" s="12">
        <v>-8194.2999999999993</v>
      </c>
      <c r="G109" s="12">
        <v>-9243.4670000000006</v>
      </c>
      <c r="H109" s="13">
        <v>-6201</v>
      </c>
    </row>
    <row r="110" spans="1:8" x14ac:dyDescent="0.2">
      <c r="A110" s="6"/>
      <c r="B110" s="7"/>
      <c r="C110" s="6"/>
      <c r="D110" s="6"/>
      <c r="E110" s="7"/>
      <c r="F110" s="8"/>
      <c r="G110" s="8"/>
      <c r="H110" s="9"/>
    </row>
    <row r="111" spans="1:8" x14ac:dyDescent="0.2">
      <c r="A111" s="6">
        <v>3750</v>
      </c>
      <c r="B111" s="7" t="s">
        <v>91</v>
      </c>
      <c r="C111" s="6">
        <v>1</v>
      </c>
      <c r="D111" s="6">
        <v>501</v>
      </c>
      <c r="E111" s="7" t="s">
        <v>6</v>
      </c>
      <c r="F111" s="8"/>
      <c r="G111" s="8"/>
      <c r="H111" s="9">
        <v>80</v>
      </c>
    </row>
    <row r="112" spans="1:8" x14ac:dyDescent="0.2">
      <c r="A112" s="6">
        <v>3750</v>
      </c>
      <c r="B112" s="7" t="s">
        <v>91</v>
      </c>
      <c r="C112" s="6">
        <v>1</v>
      </c>
      <c r="D112" s="6">
        <v>502</v>
      </c>
      <c r="E112" s="7" t="s">
        <v>33</v>
      </c>
      <c r="F112" s="8"/>
      <c r="G112" s="8"/>
      <c r="H112" s="9">
        <v>10</v>
      </c>
    </row>
    <row r="113" spans="1:8" x14ac:dyDescent="0.2">
      <c r="A113" s="6">
        <v>3750</v>
      </c>
      <c r="B113" s="7" t="s">
        <v>91</v>
      </c>
      <c r="C113" s="6">
        <v>1</v>
      </c>
      <c r="D113" s="6">
        <v>511</v>
      </c>
      <c r="E113" s="7" t="s">
        <v>7</v>
      </c>
      <c r="F113" s="8"/>
      <c r="G113" s="8"/>
      <c r="H113" s="9">
        <v>50</v>
      </c>
    </row>
    <row r="114" spans="1:8" x14ac:dyDescent="0.2">
      <c r="A114" s="6">
        <v>3750</v>
      </c>
      <c r="B114" s="7" t="s">
        <v>91</v>
      </c>
      <c r="C114" s="6">
        <v>1</v>
      </c>
      <c r="D114" s="6">
        <v>518</v>
      </c>
      <c r="E114" s="7" t="s">
        <v>9</v>
      </c>
      <c r="F114" s="8"/>
      <c r="G114" s="8"/>
      <c r="H114" s="9">
        <v>10</v>
      </c>
    </row>
    <row r="115" spans="1:8" x14ac:dyDescent="0.2">
      <c r="A115" s="6">
        <v>3750</v>
      </c>
      <c r="B115" s="7" t="s">
        <v>91</v>
      </c>
      <c r="C115" s="6">
        <v>1</v>
      </c>
      <c r="D115" s="6">
        <v>521</v>
      </c>
      <c r="E115" s="7" t="s">
        <v>10</v>
      </c>
      <c r="F115" s="8"/>
      <c r="G115" s="8"/>
      <c r="H115" s="9">
        <v>260</v>
      </c>
    </row>
    <row r="116" spans="1:8" x14ac:dyDescent="0.2">
      <c r="A116" s="6">
        <v>3750</v>
      </c>
      <c r="B116" s="7" t="s">
        <v>91</v>
      </c>
      <c r="C116" s="6">
        <v>1</v>
      </c>
      <c r="D116" s="6">
        <v>524</v>
      </c>
      <c r="E116" s="7" t="s">
        <v>11</v>
      </c>
      <c r="F116" s="8"/>
      <c r="G116" s="8"/>
      <c r="H116" s="9">
        <v>88</v>
      </c>
    </row>
    <row r="117" spans="1:8" x14ac:dyDescent="0.2">
      <c r="A117" s="10" t="s">
        <v>92</v>
      </c>
      <c r="B117" s="11"/>
      <c r="C117" s="10">
        <v>1</v>
      </c>
      <c r="D117" s="10"/>
      <c r="E117" s="11"/>
      <c r="F117" s="12">
        <v>0</v>
      </c>
      <c r="G117" s="12">
        <v>0</v>
      </c>
      <c r="H117" s="13">
        <v>498</v>
      </c>
    </row>
    <row r="118" spans="1:8" x14ac:dyDescent="0.2">
      <c r="A118" s="6"/>
      <c r="B118" s="7"/>
      <c r="C118" s="6"/>
      <c r="D118" s="6"/>
      <c r="E118" s="7"/>
      <c r="F118" s="8"/>
      <c r="G118" s="8"/>
      <c r="H118" s="9"/>
    </row>
    <row r="119" spans="1:8" x14ac:dyDescent="0.2">
      <c r="A119" s="10" t="s">
        <v>26</v>
      </c>
      <c r="B119" s="11"/>
      <c r="C119" s="10"/>
      <c r="D119" s="10"/>
      <c r="E119" s="11"/>
      <c r="F119" s="12">
        <v>17328.8</v>
      </c>
      <c r="G119" s="12">
        <v>20096.330000000002</v>
      </c>
      <c r="H119" s="13">
        <v>18803</v>
      </c>
    </row>
    <row r="120" spans="1:8" x14ac:dyDescent="0.2">
      <c r="A120" s="10" t="s">
        <v>27</v>
      </c>
      <c r="B120" s="11"/>
      <c r="C120" s="10"/>
      <c r="D120" s="10"/>
      <c r="E120" s="11"/>
      <c r="F120" s="12">
        <v>17197.400000000001</v>
      </c>
      <c r="G120" s="12">
        <v>19964.93</v>
      </c>
      <c r="H120" s="13">
        <v>18704</v>
      </c>
    </row>
    <row r="121" spans="1:8" x14ac:dyDescent="0.2">
      <c r="A121" s="10" t="s">
        <v>28</v>
      </c>
      <c r="B121" s="11"/>
      <c r="C121" s="10"/>
      <c r="D121" s="10"/>
      <c r="E121" s="11"/>
      <c r="F121" s="12">
        <v>131.4</v>
      </c>
      <c r="G121" s="12">
        <v>131.4</v>
      </c>
      <c r="H121" s="13">
        <v>99</v>
      </c>
    </row>
  </sheetData>
  <mergeCells count="1">
    <mergeCell ref="A1:H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zoomScaleNormal="100" workbookViewId="0">
      <pane ySplit="2" topLeftCell="A21" activePane="bottomLeft" state="frozen"/>
      <selection pane="bottomLeft" activeCell="H26" sqref="H26"/>
    </sheetView>
  </sheetViews>
  <sheetFormatPr defaultColWidth="8.85546875" defaultRowHeight="14.25" x14ac:dyDescent="0.2"/>
  <cols>
    <col min="1" max="1" width="8.5703125" style="22" customWidth="1"/>
    <col min="2" max="2" width="6.42578125" style="22" customWidth="1"/>
    <col min="3" max="3" width="43.28515625" style="25" customWidth="1"/>
    <col min="4" max="6" width="13.28515625" style="23" customWidth="1"/>
    <col min="7" max="7" width="8.85546875" style="1"/>
    <col min="8" max="14" width="9.85546875" style="1" customWidth="1"/>
    <col min="15" max="16384" width="8.85546875" style="1"/>
  </cols>
  <sheetData>
    <row r="1" spans="1:14" ht="36.200000000000003" customHeight="1" x14ac:dyDescent="0.2">
      <c r="A1" s="79" t="s">
        <v>228</v>
      </c>
      <c r="B1" s="79"/>
      <c r="C1" s="79"/>
      <c r="D1" s="79"/>
      <c r="E1" s="79"/>
      <c r="F1" s="79"/>
    </row>
    <row r="2" spans="1:14" ht="44.45" customHeight="1" x14ac:dyDescent="0.2">
      <c r="A2" s="2" t="s">
        <v>0</v>
      </c>
      <c r="B2" s="2" t="s">
        <v>1</v>
      </c>
      <c r="C2" s="3" t="s">
        <v>2</v>
      </c>
      <c r="D2" s="5" t="s">
        <v>4</v>
      </c>
      <c r="E2" s="5" t="s">
        <v>5</v>
      </c>
      <c r="F2" s="5" t="s">
        <v>232</v>
      </c>
      <c r="H2" s="5" t="s">
        <v>204</v>
      </c>
      <c r="I2" s="5" t="s">
        <v>205</v>
      </c>
      <c r="J2" s="5" t="s">
        <v>206</v>
      </c>
      <c r="K2" s="5" t="s">
        <v>207</v>
      </c>
      <c r="L2" s="5" t="s">
        <v>209</v>
      </c>
      <c r="M2" s="5" t="s">
        <v>208</v>
      </c>
      <c r="N2" s="5" t="s">
        <v>183</v>
      </c>
    </row>
    <row r="3" spans="1:14" x14ac:dyDescent="0.2">
      <c r="A3" s="6">
        <v>1</v>
      </c>
      <c r="B3" s="6">
        <v>501</v>
      </c>
      <c r="C3" s="7" t="s">
        <v>6</v>
      </c>
      <c r="D3" s="8">
        <v>480.5</v>
      </c>
      <c r="E3" s="8">
        <v>560.5</v>
      </c>
      <c r="F3" s="9">
        <v>479.02</v>
      </c>
      <c r="H3" s="9">
        <v>41.22</v>
      </c>
      <c r="I3" s="9">
        <v>329.5</v>
      </c>
      <c r="J3" s="9">
        <v>50</v>
      </c>
      <c r="K3" s="9">
        <v>11.3</v>
      </c>
      <c r="L3" s="9">
        <v>1.5</v>
      </c>
      <c r="M3" s="9">
        <v>22.5</v>
      </c>
      <c r="N3" s="9">
        <v>23</v>
      </c>
    </row>
    <row r="4" spans="1:14" x14ac:dyDescent="0.2">
      <c r="A4" s="6">
        <v>1</v>
      </c>
      <c r="B4" s="6">
        <v>502</v>
      </c>
      <c r="C4" s="7" t="s">
        <v>33</v>
      </c>
      <c r="D4" s="8">
        <v>900.69</v>
      </c>
      <c r="E4" s="8">
        <v>951.34400000000005</v>
      </c>
      <c r="F4" s="9">
        <v>1360</v>
      </c>
      <c r="H4" s="9">
        <v>120</v>
      </c>
      <c r="I4" s="9">
        <v>281.10000000000002</v>
      </c>
      <c r="J4" s="9">
        <v>50</v>
      </c>
      <c r="K4" s="9">
        <v>150</v>
      </c>
      <c r="L4" s="9">
        <v>27</v>
      </c>
      <c r="M4" s="9">
        <v>395.4</v>
      </c>
      <c r="N4" s="9">
        <v>336.5</v>
      </c>
    </row>
    <row r="5" spans="1:14" x14ac:dyDescent="0.2">
      <c r="A5" s="6">
        <v>1</v>
      </c>
      <c r="B5" s="6">
        <v>503</v>
      </c>
      <c r="C5" s="7" t="s">
        <v>95</v>
      </c>
      <c r="D5" s="8">
        <v>69.400000000000006</v>
      </c>
      <c r="E5" s="8">
        <v>89.4</v>
      </c>
      <c r="F5" s="9">
        <v>88.5</v>
      </c>
      <c r="H5" s="9"/>
      <c r="I5" s="9">
        <v>80</v>
      </c>
      <c r="J5" s="9">
        <v>1</v>
      </c>
      <c r="K5" s="9">
        <v>1</v>
      </c>
      <c r="L5" s="9">
        <v>1</v>
      </c>
      <c r="M5" s="9">
        <v>3</v>
      </c>
      <c r="N5" s="9">
        <v>2.5</v>
      </c>
    </row>
    <row r="6" spans="1:14" x14ac:dyDescent="0.2">
      <c r="A6" s="6">
        <v>1</v>
      </c>
      <c r="B6" s="6">
        <v>504</v>
      </c>
      <c r="C6" s="7" t="s">
        <v>100</v>
      </c>
      <c r="D6" s="8">
        <v>250</v>
      </c>
      <c r="E6" s="8">
        <v>250</v>
      </c>
      <c r="F6" s="9">
        <v>289.5</v>
      </c>
      <c r="H6" s="9"/>
      <c r="I6" s="9">
        <v>211</v>
      </c>
      <c r="J6" s="9"/>
      <c r="K6" s="9"/>
      <c r="L6" s="9">
        <v>78.5</v>
      </c>
      <c r="M6" s="9"/>
      <c r="N6" s="9"/>
    </row>
    <row r="7" spans="1:14" x14ac:dyDescent="0.2">
      <c r="A7" s="6">
        <v>1</v>
      </c>
      <c r="B7" s="6">
        <v>511</v>
      </c>
      <c r="C7" s="7" t="s">
        <v>7</v>
      </c>
      <c r="D7" s="8">
        <v>987</v>
      </c>
      <c r="E7" s="8">
        <v>987</v>
      </c>
      <c r="F7" s="9">
        <v>234.5</v>
      </c>
      <c r="H7" s="9">
        <v>18.5</v>
      </c>
      <c r="I7" s="9">
        <v>150</v>
      </c>
      <c r="J7" s="9">
        <v>4</v>
      </c>
      <c r="K7" s="9"/>
      <c r="L7" s="9"/>
      <c r="M7" s="9">
        <v>42</v>
      </c>
      <c r="N7" s="9">
        <v>20</v>
      </c>
    </row>
    <row r="8" spans="1:14" x14ac:dyDescent="0.2">
      <c r="A8" s="6">
        <v>1</v>
      </c>
      <c r="B8" s="6">
        <v>512</v>
      </c>
      <c r="C8" s="7" t="s">
        <v>8</v>
      </c>
      <c r="D8" s="8">
        <v>33</v>
      </c>
      <c r="E8" s="8">
        <v>33</v>
      </c>
      <c r="F8" s="9">
        <v>30.5</v>
      </c>
      <c r="H8" s="9">
        <v>15</v>
      </c>
      <c r="I8" s="9">
        <v>15</v>
      </c>
      <c r="J8" s="9"/>
      <c r="K8" s="9"/>
      <c r="L8" s="9">
        <v>0.5</v>
      </c>
      <c r="M8" s="9"/>
      <c r="N8" s="9"/>
    </row>
    <row r="9" spans="1:14" x14ac:dyDescent="0.2">
      <c r="A9" s="6">
        <v>1</v>
      </c>
      <c r="B9" s="6">
        <v>513</v>
      </c>
      <c r="C9" s="7" t="s">
        <v>96</v>
      </c>
      <c r="D9" s="8">
        <v>27</v>
      </c>
      <c r="E9" s="8">
        <v>60</v>
      </c>
      <c r="F9" s="9">
        <v>113.4</v>
      </c>
      <c r="H9" s="9">
        <v>7</v>
      </c>
      <c r="I9" s="9">
        <v>25</v>
      </c>
      <c r="J9" s="9"/>
      <c r="K9" s="9"/>
      <c r="L9" s="9"/>
      <c r="M9" s="9"/>
      <c r="N9" s="9">
        <v>81.400000000000006</v>
      </c>
    </row>
    <row r="10" spans="1:14" x14ac:dyDescent="0.2">
      <c r="A10" s="6">
        <v>1</v>
      </c>
      <c r="B10" s="6">
        <v>518</v>
      </c>
      <c r="C10" s="7" t="s">
        <v>9</v>
      </c>
      <c r="D10" s="8">
        <v>4147.3</v>
      </c>
      <c r="E10" s="8">
        <v>4074.3</v>
      </c>
      <c r="F10" s="9">
        <v>3380.4</v>
      </c>
      <c r="H10" s="9">
        <v>10.5</v>
      </c>
      <c r="I10" s="9">
        <v>1234</v>
      </c>
      <c r="J10" s="9">
        <v>3.3</v>
      </c>
      <c r="K10" s="9">
        <v>218.1</v>
      </c>
      <c r="L10" s="9">
        <v>46.1</v>
      </c>
      <c r="M10" s="9">
        <v>1236.3</v>
      </c>
      <c r="N10" s="9">
        <v>632.1</v>
      </c>
    </row>
    <row r="11" spans="1:14" x14ac:dyDescent="0.2">
      <c r="A11" s="6">
        <v>1</v>
      </c>
      <c r="B11" s="6">
        <v>521</v>
      </c>
      <c r="C11" s="7" t="s">
        <v>10</v>
      </c>
      <c r="D11" s="8">
        <v>7220</v>
      </c>
      <c r="E11" s="8">
        <v>7033.8</v>
      </c>
      <c r="F11" s="9">
        <v>7764.83</v>
      </c>
      <c r="H11" s="9">
        <v>955</v>
      </c>
      <c r="I11" s="9">
        <v>3536.83</v>
      </c>
      <c r="J11" s="9">
        <v>385</v>
      </c>
      <c r="K11" s="9">
        <v>146</v>
      </c>
      <c r="L11" s="9">
        <v>300</v>
      </c>
      <c r="M11" s="9">
        <v>1491</v>
      </c>
      <c r="N11" s="9">
        <v>951</v>
      </c>
    </row>
    <row r="12" spans="1:14" x14ac:dyDescent="0.2">
      <c r="A12" s="6">
        <v>1</v>
      </c>
      <c r="B12" s="6">
        <v>524</v>
      </c>
      <c r="C12" s="7" t="s">
        <v>11</v>
      </c>
      <c r="D12" s="8">
        <v>2315</v>
      </c>
      <c r="E12" s="8">
        <v>2251.42</v>
      </c>
      <c r="F12" s="9">
        <v>2480</v>
      </c>
      <c r="H12" s="9">
        <v>325</v>
      </c>
      <c r="I12" s="9">
        <v>1136.5999999999999</v>
      </c>
      <c r="J12" s="9">
        <v>130.9</v>
      </c>
      <c r="K12" s="9"/>
      <c r="L12" s="9">
        <v>73.5</v>
      </c>
      <c r="M12" s="9">
        <v>490</v>
      </c>
      <c r="N12" s="9">
        <v>324</v>
      </c>
    </row>
    <row r="13" spans="1:14" x14ac:dyDescent="0.2">
      <c r="A13" s="6">
        <v>1</v>
      </c>
      <c r="B13" s="6">
        <v>525</v>
      </c>
      <c r="C13" s="7" t="s">
        <v>97</v>
      </c>
      <c r="D13" s="8">
        <v>18.2</v>
      </c>
      <c r="E13" s="8">
        <v>16.61</v>
      </c>
      <c r="F13" s="9">
        <v>17.399999999999999</v>
      </c>
      <c r="H13" s="9">
        <v>1.5</v>
      </c>
      <c r="I13" s="9">
        <v>9.6</v>
      </c>
      <c r="J13" s="9">
        <v>0.6</v>
      </c>
      <c r="K13" s="9"/>
      <c r="L13" s="9">
        <v>0.6</v>
      </c>
      <c r="M13" s="9">
        <v>3.3</v>
      </c>
      <c r="N13" s="9">
        <v>1.8</v>
      </c>
    </row>
    <row r="14" spans="1:14" x14ac:dyDescent="0.2">
      <c r="A14" s="6">
        <v>1</v>
      </c>
      <c r="B14" s="6">
        <v>527</v>
      </c>
      <c r="C14" s="7" t="s">
        <v>12</v>
      </c>
      <c r="D14" s="8">
        <v>129.4</v>
      </c>
      <c r="E14" s="8">
        <v>125.66</v>
      </c>
      <c r="F14" s="9">
        <v>138.19999999999999</v>
      </c>
      <c r="H14" s="9">
        <v>19.100000000000001</v>
      </c>
      <c r="I14" s="9">
        <v>65</v>
      </c>
      <c r="J14" s="9">
        <v>3</v>
      </c>
      <c r="K14" s="9"/>
      <c r="L14" s="9">
        <v>4.3</v>
      </c>
      <c r="M14" s="9">
        <v>27.8</v>
      </c>
      <c r="N14" s="9">
        <v>19</v>
      </c>
    </row>
    <row r="15" spans="1:14" x14ac:dyDescent="0.2">
      <c r="A15" s="6">
        <v>1</v>
      </c>
      <c r="B15" s="6">
        <v>528</v>
      </c>
      <c r="C15" s="7" t="s">
        <v>98</v>
      </c>
      <c r="D15" s="8">
        <v>303.8</v>
      </c>
      <c r="E15" s="8">
        <v>305.33999999999997</v>
      </c>
      <c r="F15" s="9">
        <v>252.2</v>
      </c>
      <c r="H15" s="9">
        <v>26.3</v>
      </c>
      <c r="I15" s="9">
        <v>116</v>
      </c>
      <c r="J15" s="9">
        <v>9.8000000000000007</v>
      </c>
      <c r="K15" s="9"/>
      <c r="L15" s="9">
        <v>10.6</v>
      </c>
      <c r="M15" s="9">
        <v>57.9</v>
      </c>
      <c r="N15" s="9">
        <v>31.6</v>
      </c>
    </row>
    <row r="16" spans="1:14" x14ac:dyDescent="0.2">
      <c r="A16" s="6">
        <v>1</v>
      </c>
      <c r="B16" s="6">
        <v>538</v>
      </c>
      <c r="C16" s="7" t="s">
        <v>101</v>
      </c>
      <c r="D16" s="8"/>
      <c r="E16" s="8"/>
      <c r="F16" s="9">
        <v>3</v>
      </c>
      <c r="H16" s="9"/>
      <c r="I16" s="9">
        <v>3</v>
      </c>
      <c r="J16" s="9"/>
      <c r="K16" s="9"/>
      <c r="L16" s="9"/>
      <c r="M16" s="9"/>
      <c r="N16" s="9"/>
    </row>
    <row r="17" spans="1:14" x14ac:dyDescent="0.2">
      <c r="A17" s="6">
        <v>1</v>
      </c>
      <c r="B17" s="6">
        <v>542</v>
      </c>
      <c r="C17" s="7" t="s">
        <v>102</v>
      </c>
      <c r="D17" s="8"/>
      <c r="E17" s="8"/>
      <c r="F17" s="9">
        <v>5</v>
      </c>
      <c r="H17" s="9"/>
      <c r="I17" s="9">
        <v>5</v>
      </c>
      <c r="J17" s="9"/>
      <c r="K17" s="9"/>
      <c r="L17" s="9"/>
      <c r="M17" s="9"/>
      <c r="N17" s="9"/>
    </row>
    <row r="18" spans="1:14" x14ac:dyDescent="0.2">
      <c r="A18" s="6">
        <v>1</v>
      </c>
      <c r="B18" s="6">
        <v>549</v>
      </c>
      <c r="C18" s="7" t="s">
        <v>13</v>
      </c>
      <c r="D18" s="8">
        <v>97.42</v>
      </c>
      <c r="E18" s="8">
        <v>97.42</v>
      </c>
      <c r="F18" s="9">
        <v>62</v>
      </c>
      <c r="H18" s="9"/>
      <c r="I18" s="9">
        <v>55</v>
      </c>
      <c r="J18" s="9"/>
      <c r="K18" s="9"/>
      <c r="L18" s="9"/>
      <c r="M18" s="9">
        <v>7</v>
      </c>
      <c r="N18" s="9"/>
    </row>
    <row r="19" spans="1:14" x14ac:dyDescent="0.2">
      <c r="A19" s="6">
        <v>1</v>
      </c>
      <c r="B19" s="6">
        <v>551</v>
      </c>
      <c r="C19" s="7" t="s">
        <v>54</v>
      </c>
      <c r="D19" s="8">
        <v>262.87</v>
      </c>
      <c r="E19" s="8">
        <v>192.21600000000001</v>
      </c>
      <c r="F19" s="9">
        <v>217.34299999999999</v>
      </c>
      <c r="H19" s="9"/>
      <c r="I19" s="9">
        <v>195.42</v>
      </c>
      <c r="J19" s="9"/>
      <c r="K19" s="9">
        <v>21.922999999999998</v>
      </c>
      <c r="L19" s="9"/>
      <c r="M19" s="9"/>
      <c r="N19" s="9"/>
    </row>
    <row r="20" spans="1:14" x14ac:dyDescent="0.2">
      <c r="A20" s="6">
        <v>1</v>
      </c>
      <c r="B20" s="6">
        <v>558</v>
      </c>
      <c r="C20" s="7" t="s">
        <v>14</v>
      </c>
      <c r="D20" s="8">
        <v>102</v>
      </c>
      <c r="E20" s="8">
        <v>102</v>
      </c>
      <c r="F20" s="9">
        <v>120</v>
      </c>
      <c r="H20" s="9">
        <v>30</v>
      </c>
      <c r="I20" s="9">
        <v>50</v>
      </c>
      <c r="J20" s="9"/>
      <c r="K20" s="9"/>
      <c r="L20" s="9"/>
      <c r="M20" s="9"/>
      <c r="N20" s="9">
        <v>40</v>
      </c>
    </row>
    <row r="21" spans="1:14" x14ac:dyDescent="0.2">
      <c r="A21" s="6">
        <v>1</v>
      </c>
      <c r="B21" s="6">
        <v>562</v>
      </c>
      <c r="C21" s="7" t="s">
        <v>19</v>
      </c>
      <c r="D21" s="8">
        <v>24</v>
      </c>
      <c r="E21" s="8">
        <v>24</v>
      </c>
      <c r="F21" s="9">
        <v>20</v>
      </c>
      <c r="H21" s="9"/>
      <c r="I21" s="9">
        <v>20</v>
      </c>
      <c r="J21" s="9"/>
      <c r="K21" s="9"/>
      <c r="L21" s="9"/>
      <c r="M21" s="9"/>
      <c r="N21" s="9"/>
    </row>
    <row r="22" spans="1:14" x14ac:dyDescent="0.2">
      <c r="A22" s="6">
        <v>1</v>
      </c>
      <c r="B22" s="6">
        <v>563</v>
      </c>
      <c r="C22" s="7" t="s">
        <v>99</v>
      </c>
      <c r="D22" s="8">
        <v>1</v>
      </c>
      <c r="E22" s="8">
        <v>1</v>
      </c>
      <c r="F22" s="9"/>
      <c r="H22" s="9"/>
      <c r="I22" s="9"/>
      <c r="J22" s="9"/>
      <c r="K22" s="9"/>
      <c r="L22" s="9"/>
      <c r="M22" s="9"/>
      <c r="N22" s="9"/>
    </row>
    <row r="23" spans="1:14" ht="14.45" x14ac:dyDescent="0.25">
      <c r="A23" s="10" t="s">
        <v>16</v>
      </c>
      <c r="B23" s="10"/>
      <c r="C23" s="11"/>
      <c r="D23" s="12">
        <v>17368.580000000002</v>
      </c>
      <c r="E23" s="12">
        <v>17155.009999999998</v>
      </c>
      <c r="F23" s="13">
        <v>17055.793000000001</v>
      </c>
      <c r="H23" s="13">
        <v>1569.12</v>
      </c>
      <c r="I23" s="13">
        <v>7518.05</v>
      </c>
      <c r="J23" s="13">
        <v>637.6</v>
      </c>
      <c r="K23" s="13">
        <v>548.32299999999998</v>
      </c>
      <c r="L23" s="13">
        <v>543.6</v>
      </c>
      <c r="M23" s="13">
        <v>3776.2</v>
      </c>
      <c r="N23" s="13">
        <v>2462.9</v>
      </c>
    </row>
    <row r="24" spans="1:14" x14ac:dyDescent="0.2">
      <c r="A24" s="6">
        <v>1</v>
      </c>
      <c r="B24" s="6">
        <v>602</v>
      </c>
      <c r="C24" s="7" t="s">
        <v>17</v>
      </c>
      <c r="D24" s="8">
        <v>4142</v>
      </c>
      <c r="E24" s="8">
        <v>3777</v>
      </c>
      <c r="F24" s="9">
        <v>3659.7350000000001</v>
      </c>
      <c r="H24" s="9">
        <v>10.5</v>
      </c>
      <c r="I24" s="9">
        <v>2979.2350000000001</v>
      </c>
      <c r="J24" s="9">
        <v>20</v>
      </c>
      <c r="K24" s="9">
        <v>250</v>
      </c>
      <c r="L24" s="9">
        <v>102</v>
      </c>
      <c r="M24" s="9">
        <v>400</v>
      </c>
      <c r="N24" s="9"/>
    </row>
    <row r="25" spans="1:14" x14ac:dyDescent="0.2">
      <c r="A25" s="6">
        <v>1</v>
      </c>
      <c r="B25" s="6">
        <v>604</v>
      </c>
      <c r="C25" s="7" t="s">
        <v>103</v>
      </c>
      <c r="D25" s="8">
        <v>330</v>
      </c>
      <c r="E25" s="8">
        <v>330</v>
      </c>
      <c r="F25" s="9">
        <v>377</v>
      </c>
      <c r="H25" s="9"/>
      <c r="I25" s="9">
        <v>275</v>
      </c>
      <c r="J25" s="9"/>
      <c r="K25" s="9"/>
      <c r="L25" s="9"/>
      <c r="M25" s="9"/>
      <c r="N25" s="9"/>
    </row>
    <row r="26" spans="1:14" x14ac:dyDescent="0.2">
      <c r="A26" s="6">
        <v>1</v>
      </c>
      <c r="B26" s="6">
        <v>649</v>
      </c>
      <c r="C26" s="7" t="s">
        <v>56</v>
      </c>
      <c r="D26" s="8">
        <v>30</v>
      </c>
      <c r="E26" s="8">
        <v>62.6</v>
      </c>
      <c r="F26" s="9"/>
      <c r="H26" s="9"/>
      <c r="I26" s="9"/>
      <c r="J26" s="9"/>
      <c r="K26" s="9"/>
      <c r="L26" s="9"/>
      <c r="M26" s="9"/>
      <c r="N26" s="9"/>
    </row>
    <row r="27" spans="1:14" x14ac:dyDescent="0.2">
      <c r="A27" s="6">
        <v>1</v>
      </c>
      <c r="B27" s="6">
        <v>662</v>
      </c>
      <c r="C27" s="7" t="s">
        <v>19</v>
      </c>
      <c r="D27" s="8">
        <v>0.6</v>
      </c>
      <c r="E27" s="8">
        <v>0.6</v>
      </c>
      <c r="F27" s="9">
        <v>0.5</v>
      </c>
      <c r="H27" s="9"/>
      <c r="I27" s="9">
        <v>0.5</v>
      </c>
      <c r="J27" s="9"/>
      <c r="K27" s="9"/>
      <c r="L27" s="9"/>
      <c r="M27" s="9"/>
      <c r="N27" s="9"/>
    </row>
    <row r="28" spans="1:14" x14ac:dyDescent="0.2">
      <c r="A28" s="6">
        <v>1</v>
      </c>
      <c r="B28" s="6">
        <v>672</v>
      </c>
      <c r="C28" s="7" t="s">
        <v>20</v>
      </c>
      <c r="D28" s="8">
        <v>12181.6</v>
      </c>
      <c r="E28" s="8">
        <v>12731.6</v>
      </c>
      <c r="F28" s="9">
        <v>12674.928</v>
      </c>
      <c r="H28" s="43">
        <v>1558.62</v>
      </c>
      <c r="I28" s="9">
        <v>4249.6850000000004</v>
      </c>
      <c r="J28" s="9">
        <v>617.6</v>
      </c>
      <c r="K28" s="9">
        <v>298.32299999999998</v>
      </c>
      <c r="L28" s="9">
        <v>441.6</v>
      </c>
      <c r="M28" s="9">
        <v>3376.2</v>
      </c>
      <c r="N28" s="9">
        <v>2132.9</v>
      </c>
    </row>
    <row r="29" spans="1:14" ht="14.45" x14ac:dyDescent="0.25">
      <c r="A29" s="10" t="s">
        <v>21</v>
      </c>
      <c r="B29" s="10"/>
      <c r="C29" s="11"/>
      <c r="D29" s="12">
        <v>16684.2</v>
      </c>
      <c r="E29" s="12">
        <v>16901.8</v>
      </c>
      <c r="F29" s="13">
        <v>16712.163</v>
      </c>
      <c r="H29" s="44">
        <v>10.5</v>
      </c>
      <c r="I29" s="13">
        <v>7504.42</v>
      </c>
      <c r="J29" s="13">
        <v>637.6</v>
      </c>
      <c r="K29" s="13">
        <v>548.32299999999998</v>
      </c>
      <c r="L29" s="13">
        <v>543.6</v>
      </c>
      <c r="M29" s="13">
        <v>3776.2</v>
      </c>
      <c r="N29" s="13">
        <v>2132.9</v>
      </c>
    </row>
    <row r="30" spans="1:14" x14ac:dyDescent="0.2">
      <c r="A30" s="10" t="s">
        <v>198</v>
      </c>
      <c r="B30" s="10"/>
      <c r="C30" s="11"/>
      <c r="D30" s="12">
        <v>16684.2</v>
      </c>
      <c r="E30" s="12">
        <v>16901.8</v>
      </c>
      <c r="F30" s="13">
        <v>16712.163</v>
      </c>
      <c r="H30" s="44">
        <f>H28+H29</f>
        <v>1569.12</v>
      </c>
      <c r="I30" s="13">
        <v>7504.42</v>
      </c>
      <c r="J30" s="13">
        <v>637.6</v>
      </c>
      <c r="K30" s="13">
        <v>548.32299999999998</v>
      </c>
      <c r="L30" s="13">
        <v>543.6</v>
      </c>
      <c r="M30" s="13">
        <v>3776.2</v>
      </c>
      <c r="N30" s="13">
        <v>2132.9</v>
      </c>
    </row>
    <row r="31" spans="1:14" x14ac:dyDescent="0.2">
      <c r="A31" s="10" t="s">
        <v>199</v>
      </c>
      <c r="B31" s="10"/>
      <c r="C31" s="11"/>
      <c r="D31" s="12">
        <v>17368.580000000002</v>
      </c>
      <c r="E31" s="12">
        <v>17155.009999999998</v>
      </c>
      <c r="F31" s="13">
        <v>17055.793000000001</v>
      </c>
      <c r="H31" s="13">
        <v>1569.12</v>
      </c>
      <c r="I31" s="13">
        <v>7518.05</v>
      </c>
      <c r="J31" s="13">
        <v>637.6</v>
      </c>
      <c r="K31" s="13">
        <v>548.32299999999998</v>
      </c>
      <c r="L31" s="13">
        <v>543.6</v>
      </c>
      <c r="M31" s="13">
        <v>3776.2</v>
      </c>
      <c r="N31" s="13">
        <v>2462.9</v>
      </c>
    </row>
    <row r="32" spans="1:14" x14ac:dyDescent="0.2">
      <c r="A32" s="10" t="s">
        <v>200</v>
      </c>
      <c r="B32" s="10"/>
      <c r="C32" s="11"/>
      <c r="D32" s="12">
        <v>-684.38</v>
      </c>
      <c r="E32" s="12">
        <v>-253.21</v>
      </c>
      <c r="F32" s="13">
        <v>-343.63</v>
      </c>
      <c r="H32" s="44">
        <f>H30-H31</f>
        <v>0</v>
      </c>
      <c r="I32" s="13">
        <v>-13.63</v>
      </c>
      <c r="J32" s="13">
        <v>0</v>
      </c>
      <c r="K32" s="13">
        <v>0</v>
      </c>
      <c r="L32" s="13">
        <v>0</v>
      </c>
      <c r="M32" s="13">
        <v>0</v>
      </c>
      <c r="N32" s="13">
        <v>-330</v>
      </c>
    </row>
    <row r="33" spans="1:14" ht="14.45" x14ac:dyDescent="0.25">
      <c r="A33" s="6"/>
      <c r="B33" s="6"/>
      <c r="C33" s="7"/>
      <c r="D33" s="8"/>
      <c r="E33" s="8"/>
      <c r="F33" s="9"/>
      <c r="G33" s="49"/>
      <c r="H33" s="9"/>
      <c r="I33" s="9"/>
      <c r="K33" s="9"/>
      <c r="M33" s="9"/>
      <c r="N33" s="9"/>
    </row>
    <row r="34" spans="1:14" x14ac:dyDescent="0.2">
      <c r="A34" s="6">
        <v>2</v>
      </c>
      <c r="B34" s="6">
        <v>501</v>
      </c>
      <c r="C34" s="7" t="s">
        <v>6</v>
      </c>
      <c r="D34" s="8">
        <v>144</v>
      </c>
      <c r="E34" s="8">
        <v>144</v>
      </c>
      <c r="F34" s="9">
        <v>57.5</v>
      </c>
      <c r="H34" s="9"/>
      <c r="I34" s="9">
        <v>57.5</v>
      </c>
      <c r="K34" s="9"/>
      <c r="N34" s="9"/>
    </row>
    <row r="35" spans="1:14" x14ac:dyDescent="0.2">
      <c r="A35" s="6">
        <v>2</v>
      </c>
      <c r="B35" s="6">
        <v>502</v>
      </c>
      <c r="C35" s="7" t="s">
        <v>33</v>
      </c>
      <c r="D35" s="8">
        <v>100</v>
      </c>
      <c r="E35" s="8">
        <v>100</v>
      </c>
      <c r="F35" s="9">
        <v>166</v>
      </c>
      <c r="H35" s="9"/>
      <c r="I35" s="9">
        <v>166</v>
      </c>
      <c r="K35" s="9"/>
      <c r="N35" s="9"/>
    </row>
    <row r="36" spans="1:14" x14ac:dyDescent="0.2">
      <c r="A36" s="6">
        <v>2</v>
      </c>
      <c r="B36" s="6">
        <v>503</v>
      </c>
      <c r="C36" s="7" t="s">
        <v>95</v>
      </c>
      <c r="D36" s="8">
        <v>7</v>
      </c>
      <c r="E36" s="8">
        <v>7</v>
      </c>
      <c r="F36" s="9">
        <v>5</v>
      </c>
      <c r="H36" s="9"/>
      <c r="I36" s="9">
        <v>5</v>
      </c>
      <c r="K36" s="9"/>
      <c r="N36" s="9"/>
    </row>
    <row r="37" spans="1:14" x14ac:dyDescent="0.2">
      <c r="A37" s="6">
        <v>2</v>
      </c>
      <c r="B37" s="6">
        <v>511</v>
      </c>
      <c r="C37" s="7" t="s">
        <v>7</v>
      </c>
      <c r="D37" s="8">
        <v>55</v>
      </c>
      <c r="E37" s="8">
        <v>55</v>
      </c>
      <c r="F37" s="9"/>
      <c r="H37" s="9"/>
      <c r="I37" s="9"/>
      <c r="K37" s="9"/>
      <c r="N37" s="9"/>
    </row>
    <row r="38" spans="1:14" x14ac:dyDescent="0.2">
      <c r="A38" s="6">
        <v>2</v>
      </c>
      <c r="B38" s="6">
        <v>518</v>
      </c>
      <c r="C38" s="7" t="s">
        <v>9</v>
      </c>
      <c r="D38" s="8">
        <v>242.5</v>
      </c>
      <c r="E38" s="8">
        <v>242.5</v>
      </c>
      <c r="F38" s="9">
        <v>100.6</v>
      </c>
      <c r="H38" s="9"/>
      <c r="I38" s="9">
        <v>100.6</v>
      </c>
      <c r="K38" s="9"/>
      <c r="N38" s="9"/>
    </row>
    <row r="39" spans="1:14" x14ac:dyDescent="0.2">
      <c r="A39" s="6">
        <v>2</v>
      </c>
      <c r="B39" s="6">
        <v>521</v>
      </c>
      <c r="C39" s="7" t="s">
        <v>10</v>
      </c>
      <c r="D39" s="8">
        <v>282.8</v>
      </c>
      <c r="E39" s="8">
        <v>849.8</v>
      </c>
      <c r="F39" s="9">
        <v>940.17</v>
      </c>
      <c r="H39" s="9"/>
      <c r="I39" s="9">
        <v>940.17</v>
      </c>
      <c r="K39" s="9"/>
      <c r="N39" s="9"/>
    </row>
    <row r="40" spans="1:14" x14ac:dyDescent="0.2">
      <c r="A40" s="6">
        <v>2</v>
      </c>
      <c r="B40" s="6">
        <v>524</v>
      </c>
      <c r="C40" s="7" t="s">
        <v>11</v>
      </c>
      <c r="D40" s="8">
        <v>96.16</v>
      </c>
      <c r="E40" s="8">
        <v>288.94</v>
      </c>
      <c r="F40" s="9">
        <v>320.10000000000002</v>
      </c>
      <c r="H40" s="9"/>
      <c r="I40" s="9">
        <v>320.10000000000002</v>
      </c>
      <c r="K40" s="9"/>
      <c r="N40" s="9"/>
    </row>
    <row r="41" spans="1:14" x14ac:dyDescent="0.2">
      <c r="A41" s="6">
        <v>2</v>
      </c>
      <c r="B41" s="6">
        <v>525</v>
      </c>
      <c r="C41" s="7" t="s">
        <v>97</v>
      </c>
      <c r="D41" s="8">
        <v>1</v>
      </c>
      <c r="E41" s="8">
        <v>2.59</v>
      </c>
      <c r="F41" s="9">
        <v>1</v>
      </c>
      <c r="H41" s="9"/>
      <c r="I41" s="9">
        <v>1</v>
      </c>
      <c r="K41" s="9"/>
      <c r="N41" s="9"/>
    </row>
    <row r="42" spans="1:14" x14ac:dyDescent="0.2">
      <c r="A42" s="6">
        <v>2</v>
      </c>
      <c r="B42" s="6">
        <v>527</v>
      </c>
      <c r="C42" s="7" t="s">
        <v>12</v>
      </c>
      <c r="D42" s="8">
        <v>5.66</v>
      </c>
      <c r="E42" s="8">
        <v>17</v>
      </c>
      <c r="F42" s="9">
        <v>18</v>
      </c>
      <c r="H42" s="9"/>
      <c r="I42" s="9">
        <v>18</v>
      </c>
      <c r="K42" s="9"/>
      <c r="N42" s="9"/>
    </row>
    <row r="43" spans="1:14" x14ac:dyDescent="0.2">
      <c r="A43" s="6">
        <v>2</v>
      </c>
      <c r="B43" s="6">
        <v>528</v>
      </c>
      <c r="C43" s="7" t="s">
        <v>98</v>
      </c>
      <c r="D43" s="8">
        <v>11.5</v>
      </c>
      <c r="E43" s="8">
        <v>34.96</v>
      </c>
      <c r="F43" s="9">
        <v>21</v>
      </c>
      <c r="H43" s="9"/>
      <c r="I43" s="9">
        <v>21</v>
      </c>
      <c r="K43" s="9"/>
      <c r="N43" s="9"/>
    </row>
    <row r="44" spans="1:14" x14ac:dyDescent="0.2">
      <c r="A44" s="6">
        <v>2</v>
      </c>
      <c r="B44" s="6">
        <v>549</v>
      </c>
      <c r="C44" s="7" t="s">
        <v>13</v>
      </c>
      <c r="D44" s="8">
        <v>20</v>
      </c>
      <c r="E44" s="8">
        <v>20</v>
      </c>
      <c r="F44" s="9"/>
      <c r="H44" s="9"/>
      <c r="I44" s="9"/>
      <c r="K44" s="9"/>
      <c r="N44" s="9"/>
    </row>
    <row r="45" spans="1:14" x14ac:dyDescent="0.2">
      <c r="A45" s="6">
        <v>2</v>
      </c>
      <c r="B45" s="6">
        <v>558</v>
      </c>
      <c r="C45" s="7" t="s">
        <v>14</v>
      </c>
      <c r="D45" s="8">
        <v>30</v>
      </c>
      <c r="E45" s="8">
        <v>30</v>
      </c>
      <c r="F45" s="9">
        <v>5</v>
      </c>
      <c r="H45" s="9"/>
      <c r="I45" s="9">
        <v>5</v>
      </c>
      <c r="K45" s="9"/>
      <c r="N45" s="9"/>
    </row>
    <row r="46" spans="1:14" ht="14.45" x14ac:dyDescent="0.25">
      <c r="A46" s="10" t="s">
        <v>34</v>
      </c>
      <c r="B46" s="10"/>
      <c r="C46" s="11"/>
      <c r="D46" s="12">
        <v>995.62</v>
      </c>
      <c r="E46" s="12">
        <v>1791.79</v>
      </c>
      <c r="F46" s="13">
        <v>1634.37</v>
      </c>
      <c r="H46" s="48"/>
      <c r="I46" s="45">
        <v>1634.37</v>
      </c>
      <c r="J46" s="47"/>
      <c r="K46" s="48"/>
      <c r="L46" s="47"/>
      <c r="M46" s="47"/>
      <c r="N46" s="48"/>
    </row>
    <row r="47" spans="1:14" x14ac:dyDescent="0.2">
      <c r="A47" s="6">
        <v>2</v>
      </c>
      <c r="B47" s="6">
        <v>602</v>
      </c>
      <c r="C47" s="7" t="s">
        <v>17</v>
      </c>
      <c r="D47" s="8">
        <v>223</v>
      </c>
      <c r="E47" s="8">
        <v>168</v>
      </c>
      <c r="F47" s="9">
        <v>55</v>
      </c>
      <c r="H47" s="9"/>
      <c r="I47" s="9">
        <v>55</v>
      </c>
      <c r="K47" s="9"/>
      <c r="N47" s="9"/>
    </row>
    <row r="48" spans="1:14" x14ac:dyDescent="0.2">
      <c r="A48" s="6">
        <v>2</v>
      </c>
      <c r="B48" s="6">
        <v>603</v>
      </c>
      <c r="C48" s="7" t="s">
        <v>35</v>
      </c>
      <c r="D48" s="8">
        <v>1457</v>
      </c>
      <c r="E48" s="8">
        <v>1822</v>
      </c>
      <c r="F48" s="9">
        <v>1923</v>
      </c>
      <c r="H48" s="9"/>
      <c r="I48" s="9">
        <v>1713</v>
      </c>
      <c r="K48" s="9">
        <v>10</v>
      </c>
      <c r="N48" s="30">
        <v>200</v>
      </c>
    </row>
    <row r="49" spans="1:14" x14ac:dyDescent="0.2">
      <c r="A49" s="6">
        <v>2</v>
      </c>
      <c r="B49" s="6">
        <v>604</v>
      </c>
      <c r="C49" s="7" t="s">
        <v>103</v>
      </c>
      <c r="D49" s="8">
        <v>0</v>
      </c>
      <c r="E49" s="8">
        <v>55</v>
      </c>
      <c r="F49" s="9"/>
      <c r="H49" s="9"/>
      <c r="I49" s="9"/>
      <c r="K49" s="9"/>
      <c r="N49" s="30"/>
    </row>
    <row r="50" spans="1:14" ht="14.45" x14ac:dyDescent="0.25">
      <c r="A50" s="10" t="s">
        <v>36</v>
      </c>
      <c r="B50" s="10"/>
      <c r="C50" s="11"/>
      <c r="D50" s="12">
        <v>1680</v>
      </c>
      <c r="E50" s="12">
        <v>2045</v>
      </c>
      <c r="F50" s="13">
        <v>1978</v>
      </c>
      <c r="H50" s="46"/>
      <c r="I50" s="45">
        <v>1768</v>
      </c>
      <c r="J50" s="47"/>
      <c r="K50" s="45">
        <v>10</v>
      </c>
      <c r="L50" s="47"/>
      <c r="M50" s="47"/>
      <c r="N50" s="45">
        <v>200</v>
      </c>
    </row>
    <row r="51" spans="1:14" x14ac:dyDescent="0.2">
      <c r="A51" s="10" t="s">
        <v>201</v>
      </c>
      <c r="B51" s="10"/>
      <c r="C51" s="11"/>
      <c r="D51" s="12">
        <v>1680</v>
      </c>
      <c r="E51" s="12">
        <v>2045</v>
      </c>
      <c r="F51" s="13">
        <v>1978</v>
      </c>
      <c r="H51" s="48">
        <f>H50</f>
        <v>0</v>
      </c>
      <c r="I51" s="45">
        <v>1768</v>
      </c>
      <c r="J51" s="47"/>
      <c r="K51" s="45">
        <v>10</v>
      </c>
      <c r="L51" s="47"/>
      <c r="M51" s="47"/>
      <c r="N51" s="45">
        <v>200</v>
      </c>
    </row>
    <row r="52" spans="1:14" x14ac:dyDescent="0.2">
      <c r="A52" s="10" t="s">
        <v>202</v>
      </c>
      <c r="B52" s="10"/>
      <c r="C52" s="11"/>
      <c r="D52" s="12">
        <v>995.62</v>
      </c>
      <c r="E52" s="12">
        <v>1791.79</v>
      </c>
      <c r="F52" s="13">
        <v>1634.37</v>
      </c>
      <c r="H52" s="48"/>
      <c r="I52" s="45">
        <v>1634.37</v>
      </c>
      <c r="J52" s="47"/>
      <c r="K52" s="45"/>
      <c r="L52" s="47"/>
      <c r="M52" s="47"/>
      <c r="N52" s="45"/>
    </row>
    <row r="53" spans="1:14" x14ac:dyDescent="0.2">
      <c r="A53" s="10" t="s">
        <v>203</v>
      </c>
      <c r="B53" s="10"/>
      <c r="C53" s="11"/>
      <c r="D53" s="12">
        <v>684.38</v>
      </c>
      <c r="E53" s="12">
        <v>253.21</v>
      </c>
      <c r="F53" s="13">
        <v>343.63</v>
      </c>
      <c r="H53" s="48"/>
      <c r="I53" s="45">
        <v>133.63</v>
      </c>
      <c r="J53" s="47"/>
      <c r="K53" s="45"/>
      <c r="L53" s="47"/>
      <c r="M53" s="47"/>
      <c r="N53" s="45"/>
    </row>
    <row r="54" spans="1:14" ht="14.45" x14ac:dyDescent="0.25">
      <c r="A54" s="6"/>
      <c r="B54" s="6"/>
      <c r="C54" s="7"/>
      <c r="D54" s="8"/>
      <c r="E54" s="8"/>
      <c r="F54" s="9"/>
      <c r="H54" s="18"/>
      <c r="I54" s="31"/>
      <c r="J54" s="19"/>
      <c r="K54" s="31"/>
      <c r="L54" s="19"/>
      <c r="M54" s="19"/>
      <c r="N54" s="31"/>
    </row>
    <row r="55" spans="1:14" x14ac:dyDescent="0.2">
      <c r="A55" s="10" t="s">
        <v>26</v>
      </c>
      <c r="B55" s="10"/>
      <c r="C55" s="11"/>
      <c r="D55" s="12">
        <v>18364.2</v>
      </c>
      <c r="E55" s="12">
        <v>18946.8</v>
      </c>
      <c r="F55" s="13">
        <v>18690.163</v>
      </c>
      <c r="H55" s="50">
        <f t="shared" ref="H55:N55" si="0">H30+H51</f>
        <v>1569.12</v>
      </c>
      <c r="I55" s="50">
        <f t="shared" si="0"/>
        <v>9272.42</v>
      </c>
      <c r="J55" s="50">
        <f t="shared" si="0"/>
        <v>637.6</v>
      </c>
      <c r="K55" s="50">
        <f t="shared" si="0"/>
        <v>558.32299999999998</v>
      </c>
      <c r="L55" s="50">
        <f t="shared" si="0"/>
        <v>543.6</v>
      </c>
      <c r="M55" s="50">
        <f t="shared" si="0"/>
        <v>3776.2</v>
      </c>
      <c r="N55" s="50">
        <f t="shared" si="0"/>
        <v>2332.9</v>
      </c>
    </row>
    <row r="56" spans="1:14" x14ac:dyDescent="0.2">
      <c r="A56" s="10" t="s">
        <v>27</v>
      </c>
      <c r="B56" s="10"/>
      <c r="C56" s="11"/>
      <c r="D56" s="12">
        <v>18364.2</v>
      </c>
      <c r="E56" s="12">
        <v>18946.8</v>
      </c>
      <c r="F56" s="13">
        <v>18690.163</v>
      </c>
      <c r="H56" s="45">
        <f>H31+H46</f>
        <v>1569.12</v>
      </c>
      <c r="I56" s="45">
        <f t="shared" ref="I56:N56" si="1">I31+I46</f>
        <v>9152.42</v>
      </c>
      <c r="J56" s="45">
        <f t="shared" si="1"/>
        <v>637.6</v>
      </c>
      <c r="K56" s="45">
        <f t="shared" si="1"/>
        <v>548.32299999999998</v>
      </c>
      <c r="L56" s="45">
        <f t="shared" si="1"/>
        <v>543.6</v>
      </c>
      <c r="M56" s="45">
        <f t="shared" si="1"/>
        <v>3776.2</v>
      </c>
      <c r="N56" s="45">
        <f t="shared" si="1"/>
        <v>2462.9</v>
      </c>
    </row>
    <row r="57" spans="1:14" x14ac:dyDescent="0.2">
      <c r="A57" s="10" t="s">
        <v>28</v>
      </c>
      <c r="B57" s="10"/>
      <c r="C57" s="11"/>
      <c r="D57" s="12">
        <v>0</v>
      </c>
      <c r="E57" s="12">
        <v>0</v>
      </c>
      <c r="F57" s="13">
        <v>0</v>
      </c>
      <c r="H57" s="45">
        <f>H55-H56</f>
        <v>0</v>
      </c>
      <c r="I57" s="45">
        <v>120</v>
      </c>
      <c r="J57" s="47"/>
      <c r="K57" s="45">
        <v>10</v>
      </c>
      <c r="L57" s="47"/>
      <c r="M57" s="47"/>
      <c r="N57" s="45">
        <v>-130</v>
      </c>
    </row>
  </sheetData>
  <mergeCells count="1">
    <mergeCell ref="A1:F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8"/>
  <sheetViews>
    <sheetView zoomScaleNormal="100" workbookViewId="0">
      <pane ySplit="2" topLeftCell="A134" activePane="bottomLeft" state="frozen"/>
      <selection pane="bottomLeft" activeCell="J159" sqref="J159"/>
    </sheetView>
  </sheetViews>
  <sheetFormatPr defaultColWidth="8.85546875" defaultRowHeight="14.25" x14ac:dyDescent="0.2"/>
  <cols>
    <col min="1" max="1" width="5" style="22" customWidth="1"/>
    <col min="2" max="2" width="45.140625" style="25" customWidth="1"/>
    <col min="3" max="3" width="5.85546875" style="22" customWidth="1"/>
    <col min="4" max="4" width="6.5703125" style="22" customWidth="1"/>
    <col min="5" max="5" width="55.5703125" style="25" customWidth="1"/>
    <col min="6" max="8" width="17.7109375" style="23" customWidth="1"/>
    <col min="9" max="16384" width="8.85546875" style="1"/>
  </cols>
  <sheetData>
    <row r="1" spans="1:8" ht="36.200000000000003" customHeight="1" x14ac:dyDescent="0.2">
      <c r="A1" s="79" t="s">
        <v>228</v>
      </c>
      <c r="B1" s="79"/>
      <c r="C1" s="79"/>
      <c r="D1" s="79"/>
      <c r="E1" s="79"/>
      <c r="F1" s="79"/>
      <c r="G1" s="79"/>
      <c r="H1" s="79"/>
    </row>
    <row r="2" spans="1:8" ht="36.200000000000003" customHeight="1" x14ac:dyDescent="0.2">
      <c r="A2" s="2" t="s">
        <v>216</v>
      </c>
      <c r="B2" s="3" t="s">
        <v>217</v>
      </c>
      <c r="C2" s="2" t="s">
        <v>0</v>
      </c>
      <c r="D2" s="2" t="s">
        <v>1</v>
      </c>
      <c r="E2" s="3" t="s">
        <v>2</v>
      </c>
      <c r="F2" s="5" t="s">
        <v>4</v>
      </c>
      <c r="G2" s="5" t="s">
        <v>5</v>
      </c>
      <c r="H2" s="5" t="s">
        <v>232</v>
      </c>
    </row>
    <row r="3" spans="1:8" x14ac:dyDescent="0.2">
      <c r="A3" s="6">
        <v>1</v>
      </c>
      <c r="B3" s="7" t="s">
        <v>158</v>
      </c>
      <c r="C3" s="6">
        <v>1</v>
      </c>
      <c r="D3" s="6">
        <v>501</v>
      </c>
      <c r="E3" s="7" t="s">
        <v>6</v>
      </c>
      <c r="F3" s="8">
        <v>78.5</v>
      </c>
      <c r="G3" s="8">
        <v>87.5</v>
      </c>
      <c r="H3" s="9">
        <v>41.22</v>
      </c>
    </row>
    <row r="4" spans="1:8" x14ac:dyDescent="0.2">
      <c r="A4" s="6">
        <v>1</v>
      </c>
      <c r="B4" s="7" t="s">
        <v>158</v>
      </c>
      <c r="C4" s="6">
        <v>1</v>
      </c>
      <c r="D4" s="6">
        <v>502</v>
      </c>
      <c r="E4" s="7" t="s">
        <v>33</v>
      </c>
      <c r="F4" s="8">
        <v>8</v>
      </c>
      <c r="G4" s="8">
        <v>8</v>
      </c>
      <c r="H4" s="9">
        <v>120</v>
      </c>
    </row>
    <row r="5" spans="1:8" x14ac:dyDescent="0.2">
      <c r="A5" s="6">
        <v>1</v>
      </c>
      <c r="B5" s="7" t="s">
        <v>158</v>
      </c>
      <c r="C5" s="6">
        <v>1</v>
      </c>
      <c r="D5" s="6">
        <v>503</v>
      </c>
      <c r="E5" s="7" t="s">
        <v>95</v>
      </c>
      <c r="F5" s="8">
        <v>13</v>
      </c>
      <c r="G5" s="8">
        <v>13</v>
      </c>
      <c r="H5" s="9"/>
    </row>
    <row r="6" spans="1:8" x14ac:dyDescent="0.2">
      <c r="A6" s="6">
        <v>1</v>
      </c>
      <c r="B6" s="7" t="s">
        <v>158</v>
      </c>
      <c r="C6" s="6">
        <v>1</v>
      </c>
      <c r="D6" s="6">
        <v>511</v>
      </c>
      <c r="E6" s="7" t="s">
        <v>7</v>
      </c>
      <c r="F6" s="8">
        <v>689</v>
      </c>
      <c r="G6" s="8">
        <v>689</v>
      </c>
      <c r="H6" s="9">
        <v>18.5</v>
      </c>
    </row>
    <row r="7" spans="1:8" x14ac:dyDescent="0.2">
      <c r="A7" s="6">
        <v>1</v>
      </c>
      <c r="B7" s="7" t="s">
        <v>158</v>
      </c>
      <c r="C7" s="6">
        <v>1</v>
      </c>
      <c r="D7" s="6">
        <v>512</v>
      </c>
      <c r="E7" s="7" t="s">
        <v>8</v>
      </c>
      <c r="F7" s="8">
        <v>20</v>
      </c>
      <c r="G7" s="8">
        <v>20</v>
      </c>
      <c r="H7" s="9">
        <v>15</v>
      </c>
    </row>
    <row r="8" spans="1:8" x14ac:dyDescent="0.2">
      <c r="A8" s="6">
        <v>1</v>
      </c>
      <c r="B8" s="7" t="s">
        <v>158</v>
      </c>
      <c r="C8" s="6">
        <v>1</v>
      </c>
      <c r="D8" s="6">
        <v>513</v>
      </c>
      <c r="E8" s="7" t="s">
        <v>96</v>
      </c>
      <c r="F8" s="8">
        <v>15</v>
      </c>
      <c r="G8" s="8">
        <v>15</v>
      </c>
      <c r="H8" s="9">
        <v>7</v>
      </c>
    </row>
    <row r="9" spans="1:8" x14ac:dyDescent="0.2">
      <c r="A9" s="6">
        <v>1</v>
      </c>
      <c r="B9" s="7" t="s">
        <v>158</v>
      </c>
      <c r="C9" s="6">
        <v>1</v>
      </c>
      <c r="D9" s="6">
        <v>518</v>
      </c>
      <c r="E9" s="7" t="s">
        <v>9</v>
      </c>
      <c r="F9" s="8">
        <v>126.1</v>
      </c>
      <c r="G9" s="8">
        <v>126.1</v>
      </c>
      <c r="H9" s="9">
        <v>10.5</v>
      </c>
    </row>
    <row r="10" spans="1:8" x14ac:dyDescent="0.2">
      <c r="A10" s="6">
        <v>1</v>
      </c>
      <c r="B10" s="7" t="s">
        <v>158</v>
      </c>
      <c r="C10" s="6">
        <v>1</v>
      </c>
      <c r="D10" s="6">
        <v>521</v>
      </c>
      <c r="E10" s="7" t="s">
        <v>10</v>
      </c>
      <c r="F10" s="8">
        <v>3398.76</v>
      </c>
      <c r="G10" s="8">
        <v>3457.56</v>
      </c>
      <c r="H10" s="9">
        <v>955</v>
      </c>
    </row>
    <row r="11" spans="1:8" x14ac:dyDescent="0.2">
      <c r="A11" s="6">
        <v>1</v>
      </c>
      <c r="B11" s="7" t="s">
        <v>158</v>
      </c>
      <c r="C11" s="6">
        <v>1</v>
      </c>
      <c r="D11" s="6">
        <v>524</v>
      </c>
      <c r="E11" s="7" t="s">
        <v>11</v>
      </c>
      <c r="F11" s="8">
        <v>1140.93</v>
      </c>
      <c r="G11" s="8">
        <v>1160.6500000000001</v>
      </c>
      <c r="H11" s="9">
        <v>325</v>
      </c>
    </row>
    <row r="12" spans="1:8" x14ac:dyDescent="0.2">
      <c r="A12" s="6">
        <v>1</v>
      </c>
      <c r="B12" s="7" t="s">
        <v>158</v>
      </c>
      <c r="C12" s="6">
        <v>1</v>
      </c>
      <c r="D12" s="6">
        <v>525</v>
      </c>
      <c r="E12" s="7" t="s">
        <v>97</v>
      </c>
      <c r="F12" s="8">
        <v>18.2</v>
      </c>
      <c r="G12" s="8">
        <v>16.61</v>
      </c>
      <c r="H12" s="9">
        <v>1.5</v>
      </c>
    </row>
    <row r="13" spans="1:8" x14ac:dyDescent="0.2">
      <c r="A13" s="6">
        <v>1</v>
      </c>
      <c r="B13" s="7" t="s">
        <v>158</v>
      </c>
      <c r="C13" s="6">
        <v>1</v>
      </c>
      <c r="D13" s="6">
        <v>527</v>
      </c>
      <c r="E13" s="7" t="s">
        <v>12</v>
      </c>
      <c r="F13" s="8">
        <v>66.22</v>
      </c>
      <c r="G13" s="8">
        <v>67.38</v>
      </c>
      <c r="H13" s="9">
        <v>19.100000000000001</v>
      </c>
    </row>
    <row r="14" spans="1:8" x14ac:dyDescent="0.2">
      <c r="A14" s="6">
        <v>1</v>
      </c>
      <c r="B14" s="7" t="s">
        <v>158</v>
      </c>
      <c r="C14" s="6">
        <v>1</v>
      </c>
      <c r="D14" s="6">
        <v>528</v>
      </c>
      <c r="E14" s="7" t="s">
        <v>98</v>
      </c>
      <c r="F14" s="8">
        <v>149.85</v>
      </c>
      <c r="G14" s="8">
        <v>158.86500000000001</v>
      </c>
      <c r="H14" s="9">
        <v>26.3</v>
      </c>
    </row>
    <row r="15" spans="1:8" x14ac:dyDescent="0.2">
      <c r="A15" s="6">
        <v>1</v>
      </c>
      <c r="B15" s="7" t="s">
        <v>158</v>
      </c>
      <c r="C15" s="6">
        <v>1</v>
      </c>
      <c r="D15" s="6">
        <v>549</v>
      </c>
      <c r="E15" s="7" t="s">
        <v>13</v>
      </c>
      <c r="F15" s="8">
        <v>42.3</v>
      </c>
      <c r="G15" s="8">
        <v>42.3</v>
      </c>
      <c r="H15" s="9"/>
    </row>
    <row r="16" spans="1:8" x14ac:dyDescent="0.2">
      <c r="A16" s="6">
        <v>1</v>
      </c>
      <c r="B16" s="7" t="s">
        <v>158</v>
      </c>
      <c r="C16" s="6">
        <v>1</v>
      </c>
      <c r="D16" s="6">
        <v>558</v>
      </c>
      <c r="E16" s="7" t="s">
        <v>14</v>
      </c>
      <c r="F16" s="8">
        <v>32</v>
      </c>
      <c r="G16" s="8">
        <v>32</v>
      </c>
      <c r="H16" s="9">
        <v>30</v>
      </c>
    </row>
    <row r="17" spans="1:8" x14ac:dyDescent="0.2">
      <c r="A17" s="6">
        <v>1</v>
      </c>
      <c r="B17" s="7" t="s">
        <v>158</v>
      </c>
      <c r="C17" s="6">
        <v>1</v>
      </c>
      <c r="D17" s="6">
        <v>563</v>
      </c>
      <c r="E17" s="7" t="s">
        <v>99</v>
      </c>
      <c r="F17" s="8">
        <v>1</v>
      </c>
      <c r="G17" s="8">
        <v>1</v>
      </c>
      <c r="H17" s="9"/>
    </row>
    <row r="18" spans="1:8" ht="14.45" x14ac:dyDescent="0.25">
      <c r="A18" s="10" t="s">
        <v>16</v>
      </c>
      <c r="B18" s="11"/>
      <c r="C18" s="10">
        <v>1</v>
      </c>
      <c r="D18" s="10"/>
      <c r="E18" s="11"/>
      <c r="F18" s="12">
        <v>5798.86</v>
      </c>
      <c r="G18" s="12">
        <v>5894.9650000000001</v>
      </c>
      <c r="H18" s="13">
        <v>1569.12</v>
      </c>
    </row>
    <row r="19" spans="1:8" x14ac:dyDescent="0.2">
      <c r="A19" s="6">
        <v>1</v>
      </c>
      <c r="B19" s="7" t="s">
        <v>158</v>
      </c>
      <c r="C19" s="6">
        <v>1</v>
      </c>
      <c r="D19" s="6">
        <v>602</v>
      </c>
      <c r="E19" s="7" t="s">
        <v>17</v>
      </c>
      <c r="F19" s="8">
        <v>6</v>
      </c>
      <c r="G19" s="8">
        <v>6</v>
      </c>
      <c r="H19" s="9">
        <v>10.5</v>
      </c>
    </row>
    <row r="20" spans="1:8" x14ac:dyDescent="0.2">
      <c r="A20" s="6">
        <v>1</v>
      </c>
      <c r="B20" s="7" t="s">
        <v>158</v>
      </c>
      <c r="C20" s="6">
        <v>1</v>
      </c>
      <c r="D20" s="6">
        <v>649</v>
      </c>
      <c r="E20" s="7" t="s">
        <v>56</v>
      </c>
      <c r="F20" s="8">
        <v>27</v>
      </c>
      <c r="G20" s="8">
        <v>59.6</v>
      </c>
      <c r="H20" s="9"/>
    </row>
    <row r="21" spans="1:8" x14ac:dyDescent="0.2">
      <c r="A21" s="6">
        <v>1</v>
      </c>
      <c r="B21" s="7" t="s">
        <v>158</v>
      </c>
      <c r="C21" s="6">
        <v>1</v>
      </c>
      <c r="D21" s="6">
        <v>662</v>
      </c>
      <c r="E21" s="7" t="s">
        <v>19</v>
      </c>
      <c r="F21" s="8">
        <v>0.6</v>
      </c>
      <c r="G21" s="8">
        <v>0.6</v>
      </c>
      <c r="H21" s="9"/>
    </row>
    <row r="22" spans="1:8" x14ac:dyDescent="0.2">
      <c r="A22" s="6">
        <v>1</v>
      </c>
      <c r="B22" s="7" t="s">
        <v>158</v>
      </c>
      <c r="C22" s="6">
        <v>1</v>
      </c>
      <c r="D22" s="6">
        <v>672</v>
      </c>
      <c r="E22" s="7" t="s">
        <v>20</v>
      </c>
      <c r="F22" s="8">
        <v>5765.26</v>
      </c>
      <c r="G22" s="8">
        <v>6275.26</v>
      </c>
      <c r="H22" s="9">
        <v>1558.62</v>
      </c>
    </row>
    <row r="23" spans="1:8" ht="14.45" x14ac:dyDescent="0.25">
      <c r="A23" s="10" t="s">
        <v>21</v>
      </c>
      <c r="B23" s="11"/>
      <c r="C23" s="10">
        <v>1</v>
      </c>
      <c r="D23" s="10"/>
      <c r="E23" s="11"/>
      <c r="F23" s="12">
        <v>5798.86</v>
      </c>
      <c r="G23" s="12">
        <v>6341.46</v>
      </c>
      <c r="H23" s="13">
        <v>1569.12</v>
      </c>
    </row>
    <row r="24" spans="1:8" x14ac:dyDescent="0.2">
      <c r="A24" s="10" t="s">
        <v>159</v>
      </c>
      <c r="B24" s="11"/>
      <c r="C24" s="10">
        <v>1</v>
      </c>
      <c r="D24" s="10"/>
      <c r="E24" s="11"/>
      <c r="F24" s="12">
        <v>5798.86</v>
      </c>
      <c r="G24" s="12">
        <v>6341.46</v>
      </c>
      <c r="H24" s="13">
        <v>1569.12</v>
      </c>
    </row>
    <row r="25" spans="1:8" x14ac:dyDescent="0.2">
      <c r="A25" s="10" t="s">
        <v>160</v>
      </c>
      <c r="B25" s="11"/>
      <c r="C25" s="10">
        <v>1</v>
      </c>
      <c r="D25" s="10"/>
      <c r="E25" s="11"/>
      <c r="F25" s="12">
        <v>5798.86</v>
      </c>
      <c r="G25" s="12">
        <v>5894.9650000000001</v>
      </c>
      <c r="H25" s="13">
        <v>1569.12</v>
      </c>
    </row>
    <row r="26" spans="1:8" x14ac:dyDescent="0.2">
      <c r="A26" s="10" t="s">
        <v>161</v>
      </c>
      <c r="B26" s="11"/>
      <c r="C26" s="10">
        <v>1</v>
      </c>
      <c r="D26" s="10"/>
      <c r="E26" s="11"/>
      <c r="F26" s="12">
        <v>0</v>
      </c>
      <c r="G26" s="12">
        <v>446.495</v>
      </c>
      <c r="H26" s="13">
        <v>0</v>
      </c>
    </row>
    <row r="27" spans="1:8" ht="14.45" x14ac:dyDescent="0.25">
      <c r="A27" s="6"/>
      <c r="B27" s="7"/>
      <c r="C27" s="6"/>
      <c r="D27" s="6"/>
      <c r="E27" s="7"/>
      <c r="F27" s="8"/>
      <c r="G27" s="8"/>
      <c r="H27" s="9"/>
    </row>
    <row r="28" spans="1:8" x14ac:dyDescent="0.2">
      <c r="A28" s="6">
        <v>2</v>
      </c>
      <c r="B28" s="7" t="s">
        <v>162</v>
      </c>
      <c r="C28" s="6">
        <v>1</v>
      </c>
      <c r="D28" s="6">
        <v>501</v>
      </c>
      <c r="E28" s="7" t="s">
        <v>6</v>
      </c>
      <c r="F28" s="8">
        <v>165</v>
      </c>
      <c r="G28" s="8">
        <v>225</v>
      </c>
      <c r="H28" s="9">
        <v>329.5</v>
      </c>
    </row>
    <row r="29" spans="1:8" x14ac:dyDescent="0.2">
      <c r="A29" s="6">
        <v>2</v>
      </c>
      <c r="B29" s="7" t="s">
        <v>162</v>
      </c>
      <c r="C29" s="6">
        <v>1</v>
      </c>
      <c r="D29" s="6">
        <v>502</v>
      </c>
      <c r="E29" s="7" t="s">
        <v>33</v>
      </c>
      <c r="F29" s="8">
        <v>125</v>
      </c>
      <c r="G29" s="8">
        <v>175.654</v>
      </c>
      <c r="H29" s="9">
        <v>281.10000000000002</v>
      </c>
    </row>
    <row r="30" spans="1:8" x14ac:dyDescent="0.2">
      <c r="A30" s="6">
        <v>2</v>
      </c>
      <c r="B30" s="7" t="s">
        <v>162</v>
      </c>
      <c r="C30" s="6">
        <v>1</v>
      </c>
      <c r="D30" s="6">
        <v>503</v>
      </c>
      <c r="E30" s="7" t="s">
        <v>95</v>
      </c>
      <c r="F30" s="8">
        <v>40</v>
      </c>
      <c r="G30" s="8">
        <v>56</v>
      </c>
      <c r="H30" s="9">
        <v>80</v>
      </c>
    </row>
    <row r="31" spans="1:8" x14ac:dyDescent="0.2">
      <c r="A31" s="6">
        <v>2</v>
      </c>
      <c r="B31" s="7" t="s">
        <v>162</v>
      </c>
      <c r="C31" s="6">
        <v>1</v>
      </c>
      <c r="D31" s="6">
        <v>504</v>
      </c>
      <c r="E31" s="7" t="s">
        <v>100</v>
      </c>
      <c r="F31" s="8">
        <v>250</v>
      </c>
      <c r="G31" s="8">
        <v>250</v>
      </c>
      <c r="H31" s="9">
        <v>211</v>
      </c>
    </row>
    <row r="32" spans="1:8" x14ac:dyDescent="0.2">
      <c r="A32" s="6">
        <v>2</v>
      </c>
      <c r="B32" s="7" t="s">
        <v>162</v>
      </c>
      <c r="C32" s="6">
        <v>1</v>
      </c>
      <c r="D32" s="6">
        <v>511</v>
      </c>
      <c r="E32" s="7" t="s">
        <v>7</v>
      </c>
      <c r="F32" s="8">
        <v>190</v>
      </c>
      <c r="G32" s="8">
        <v>190</v>
      </c>
      <c r="H32" s="9">
        <v>150</v>
      </c>
    </row>
    <row r="33" spans="1:8" x14ac:dyDescent="0.2">
      <c r="A33" s="6">
        <v>2</v>
      </c>
      <c r="B33" s="7" t="s">
        <v>162</v>
      </c>
      <c r="C33" s="6">
        <v>1</v>
      </c>
      <c r="D33" s="6">
        <v>512</v>
      </c>
      <c r="E33" s="7" t="s">
        <v>8</v>
      </c>
      <c r="F33" s="8">
        <v>6</v>
      </c>
      <c r="G33" s="8">
        <v>6</v>
      </c>
      <c r="H33" s="9">
        <v>15</v>
      </c>
    </row>
    <row r="34" spans="1:8" x14ac:dyDescent="0.2">
      <c r="A34" s="6">
        <v>2</v>
      </c>
      <c r="B34" s="7" t="s">
        <v>162</v>
      </c>
      <c r="C34" s="6">
        <v>1</v>
      </c>
      <c r="D34" s="6">
        <v>513</v>
      </c>
      <c r="E34" s="7" t="s">
        <v>96</v>
      </c>
      <c r="F34" s="8">
        <v>2</v>
      </c>
      <c r="G34" s="8">
        <v>7</v>
      </c>
      <c r="H34" s="9">
        <v>25</v>
      </c>
    </row>
    <row r="35" spans="1:8" x14ac:dyDescent="0.2">
      <c r="A35" s="6">
        <v>2</v>
      </c>
      <c r="B35" s="7" t="s">
        <v>162</v>
      </c>
      <c r="C35" s="6">
        <v>1</v>
      </c>
      <c r="D35" s="6">
        <v>518</v>
      </c>
      <c r="E35" s="7" t="s">
        <v>9</v>
      </c>
      <c r="F35" s="8">
        <v>1200.52</v>
      </c>
      <c r="G35" s="8">
        <v>1187.52</v>
      </c>
      <c r="H35" s="9">
        <v>1234</v>
      </c>
    </row>
    <row r="36" spans="1:8" x14ac:dyDescent="0.2">
      <c r="A36" s="6">
        <v>2</v>
      </c>
      <c r="B36" s="7" t="s">
        <v>162</v>
      </c>
      <c r="C36" s="6">
        <v>1</v>
      </c>
      <c r="D36" s="6">
        <v>521</v>
      </c>
      <c r="E36" s="7" t="s">
        <v>10</v>
      </c>
      <c r="F36" s="8">
        <v>1121.79</v>
      </c>
      <c r="G36" s="8">
        <v>1071.79</v>
      </c>
      <c r="H36" s="9">
        <v>3536.83</v>
      </c>
    </row>
    <row r="37" spans="1:8" x14ac:dyDescent="0.2">
      <c r="A37" s="6">
        <v>2</v>
      </c>
      <c r="B37" s="7" t="s">
        <v>162</v>
      </c>
      <c r="C37" s="6">
        <v>1</v>
      </c>
      <c r="D37" s="6">
        <v>524</v>
      </c>
      <c r="E37" s="7" t="s">
        <v>11</v>
      </c>
      <c r="F37" s="8">
        <v>308.60000000000002</v>
      </c>
      <c r="G37" s="8">
        <v>291.60000000000002</v>
      </c>
      <c r="H37" s="9">
        <v>1136.5999999999999</v>
      </c>
    </row>
    <row r="38" spans="1:8" x14ac:dyDescent="0.2">
      <c r="A38" s="6">
        <v>2</v>
      </c>
      <c r="B38" s="7" t="s">
        <v>162</v>
      </c>
      <c r="C38" s="6">
        <v>1</v>
      </c>
      <c r="D38" s="6">
        <v>525</v>
      </c>
      <c r="E38" s="7" t="s">
        <v>97</v>
      </c>
      <c r="F38" s="8"/>
      <c r="G38" s="8"/>
      <c r="H38" s="9">
        <v>9.6</v>
      </c>
    </row>
    <row r="39" spans="1:8" x14ac:dyDescent="0.2">
      <c r="A39" s="6">
        <v>2</v>
      </c>
      <c r="B39" s="7" t="s">
        <v>162</v>
      </c>
      <c r="C39" s="6">
        <v>1</v>
      </c>
      <c r="D39" s="6">
        <v>527</v>
      </c>
      <c r="E39" s="7" t="s">
        <v>12</v>
      </c>
      <c r="F39" s="8">
        <v>14.13</v>
      </c>
      <c r="G39" s="8">
        <v>13.13</v>
      </c>
      <c r="H39" s="9">
        <v>65</v>
      </c>
    </row>
    <row r="40" spans="1:8" x14ac:dyDescent="0.2">
      <c r="A40" s="6">
        <v>2</v>
      </c>
      <c r="B40" s="7" t="s">
        <v>162</v>
      </c>
      <c r="C40" s="6">
        <v>1</v>
      </c>
      <c r="D40" s="6">
        <v>528</v>
      </c>
      <c r="E40" s="7" t="s">
        <v>98</v>
      </c>
      <c r="F40" s="8">
        <v>31.45</v>
      </c>
      <c r="G40" s="8">
        <v>29.15</v>
      </c>
      <c r="H40" s="9">
        <v>116</v>
      </c>
    </row>
    <row r="41" spans="1:8" x14ac:dyDescent="0.2">
      <c r="A41" s="6">
        <v>2</v>
      </c>
      <c r="B41" s="7" t="s">
        <v>162</v>
      </c>
      <c r="C41" s="6">
        <v>1</v>
      </c>
      <c r="D41" s="6">
        <v>538</v>
      </c>
      <c r="E41" s="7" t="s">
        <v>101</v>
      </c>
      <c r="F41" s="8"/>
      <c r="G41" s="8"/>
      <c r="H41" s="9">
        <v>3</v>
      </c>
    </row>
    <row r="42" spans="1:8" x14ac:dyDescent="0.2">
      <c r="A42" s="6">
        <v>2</v>
      </c>
      <c r="B42" s="7" t="s">
        <v>162</v>
      </c>
      <c r="C42" s="6">
        <v>1</v>
      </c>
      <c r="D42" s="6">
        <v>542</v>
      </c>
      <c r="E42" s="7" t="s">
        <v>102</v>
      </c>
      <c r="F42" s="8"/>
      <c r="G42" s="8"/>
      <c r="H42" s="9">
        <v>5</v>
      </c>
    </row>
    <row r="43" spans="1:8" x14ac:dyDescent="0.2">
      <c r="A43" s="6">
        <v>2</v>
      </c>
      <c r="B43" s="7" t="s">
        <v>162</v>
      </c>
      <c r="C43" s="6">
        <v>1</v>
      </c>
      <c r="D43" s="6">
        <v>549</v>
      </c>
      <c r="E43" s="7" t="s">
        <v>13</v>
      </c>
      <c r="F43" s="8">
        <v>55.12</v>
      </c>
      <c r="G43" s="8">
        <v>55.12</v>
      </c>
      <c r="H43" s="9">
        <v>55</v>
      </c>
    </row>
    <row r="44" spans="1:8" x14ac:dyDescent="0.2">
      <c r="A44" s="6">
        <v>2</v>
      </c>
      <c r="B44" s="7" t="s">
        <v>162</v>
      </c>
      <c r="C44" s="6">
        <v>1</v>
      </c>
      <c r="D44" s="6">
        <v>551</v>
      </c>
      <c r="E44" s="7" t="s">
        <v>54</v>
      </c>
      <c r="F44" s="8">
        <v>165.41</v>
      </c>
      <c r="G44" s="8">
        <v>170.28</v>
      </c>
      <c r="H44" s="9">
        <v>195.42</v>
      </c>
    </row>
    <row r="45" spans="1:8" x14ac:dyDescent="0.2">
      <c r="A45" s="6">
        <v>2</v>
      </c>
      <c r="B45" s="7" t="s">
        <v>162</v>
      </c>
      <c r="C45" s="6">
        <v>1</v>
      </c>
      <c r="D45" s="6">
        <v>558</v>
      </c>
      <c r="E45" s="7" t="s">
        <v>14</v>
      </c>
      <c r="F45" s="8">
        <v>20</v>
      </c>
      <c r="G45" s="8">
        <v>20</v>
      </c>
      <c r="H45" s="9">
        <v>50</v>
      </c>
    </row>
    <row r="46" spans="1:8" x14ac:dyDescent="0.2">
      <c r="A46" s="6">
        <v>2</v>
      </c>
      <c r="B46" s="7" t="s">
        <v>162</v>
      </c>
      <c r="C46" s="6">
        <v>1</v>
      </c>
      <c r="D46" s="6">
        <v>562</v>
      </c>
      <c r="E46" s="7" t="s">
        <v>19</v>
      </c>
      <c r="F46" s="8">
        <v>21</v>
      </c>
      <c r="G46" s="8">
        <v>21</v>
      </c>
      <c r="H46" s="9">
        <v>20</v>
      </c>
    </row>
    <row r="47" spans="1:8" ht="14.45" x14ac:dyDescent="0.25">
      <c r="A47" s="10" t="s">
        <v>34</v>
      </c>
      <c r="B47" s="11"/>
      <c r="C47" s="10">
        <v>1</v>
      </c>
      <c r="D47" s="10"/>
      <c r="E47" s="11"/>
      <c r="F47" s="12">
        <v>3716.02</v>
      </c>
      <c r="G47" s="12">
        <v>3769.2440000000001</v>
      </c>
      <c r="H47" s="13">
        <v>7518.05</v>
      </c>
    </row>
    <row r="48" spans="1:8" x14ac:dyDescent="0.2">
      <c r="A48" s="6">
        <v>2</v>
      </c>
      <c r="B48" s="7" t="s">
        <v>162</v>
      </c>
      <c r="C48" s="6">
        <v>1</v>
      </c>
      <c r="D48" s="6">
        <v>602</v>
      </c>
      <c r="E48" s="7" t="s">
        <v>17</v>
      </c>
      <c r="F48" s="8">
        <v>2555</v>
      </c>
      <c r="G48" s="8">
        <v>2550</v>
      </c>
      <c r="H48" s="9">
        <v>2979.2350000000001</v>
      </c>
    </row>
    <row r="49" spans="1:8" x14ac:dyDescent="0.2">
      <c r="A49" s="6">
        <v>2</v>
      </c>
      <c r="B49" s="7" t="s">
        <v>162</v>
      </c>
      <c r="C49" s="6">
        <v>1</v>
      </c>
      <c r="D49" s="6">
        <v>604</v>
      </c>
      <c r="E49" s="7" t="s">
        <v>103</v>
      </c>
      <c r="F49" s="8">
        <v>330</v>
      </c>
      <c r="G49" s="8">
        <v>330</v>
      </c>
      <c r="H49" s="9">
        <v>275</v>
      </c>
    </row>
    <row r="50" spans="1:8" x14ac:dyDescent="0.2">
      <c r="A50" s="6">
        <v>2</v>
      </c>
      <c r="B50" s="7" t="s">
        <v>162</v>
      </c>
      <c r="C50" s="6">
        <v>1</v>
      </c>
      <c r="D50" s="6">
        <v>649</v>
      </c>
      <c r="E50" s="7" t="s">
        <v>56</v>
      </c>
      <c r="F50" s="8">
        <v>3</v>
      </c>
      <c r="G50" s="8">
        <v>3</v>
      </c>
      <c r="H50" s="9"/>
    </row>
    <row r="51" spans="1:8" x14ac:dyDescent="0.2">
      <c r="A51" s="6">
        <v>2</v>
      </c>
      <c r="B51" s="7" t="s">
        <v>162</v>
      </c>
      <c r="C51" s="6">
        <v>1</v>
      </c>
      <c r="D51" s="6">
        <v>662</v>
      </c>
      <c r="E51" s="7" t="s">
        <v>19</v>
      </c>
      <c r="F51" s="8"/>
      <c r="G51" s="8"/>
      <c r="H51" s="9">
        <v>0.5</v>
      </c>
    </row>
    <row r="52" spans="1:8" x14ac:dyDescent="0.2">
      <c r="A52" s="6">
        <v>2</v>
      </c>
      <c r="B52" s="7" t="s">
        <v>162</v>
      </c>
      <c r="C52" s="6">
        <v>1</v>
      </c>
      <c r="D52" s="6">
        <v>672</v>
      </c>
      <c r="E52" s="7" t="s">
        <v>20</v>
      </c>
      <c r="F52" s="8">
        <v>170</v>
      </c>
      <c r="G52" s="8">
        <v>210</v>
      </c>
      <c r="H52" s="9">
        <v>4249.6850000000004</v>
      </c>
    </row>
    <row r="53" spans="1:8" ht="14.45" x14ac:dyDescent="0.25">
      <c r="A53" s="10" t="s">
        <v>36</v>
      </c>
      <c r="B53" s="11"/>
      <c r="C53" s="10">
        <v>1</v>
      </c>
      <c r="D53" s="10"/>
      <c r="E53" s="11"/>
      <c r="F53" s="12">
        <v>3058</v>
      </c>
      <c r="G53" s="12">
        <v>3093</v>
      </c>
      <c r="H53" s="13">
        <v>7504.42</v>
      </c>
    </row>
    <row r="54" spans="1:8" x14ac:dyDescent="0.2">
      <c r="A54" s="10" t="s">
        <v>163</v>
      </c>
      <c r="B54" s="11"/>
      <c r="C54" s="10">
        <v>1</v>
      </c>
      <c r="D54" s="10"/>
      <c r="E54" s="11"/>
      <c r="F54" s="12">
        <v>3058</v>
      </c>
      <c r="G54" s="12">
        <v>3093</v>
      </c>
      <c r="H54" s="13">
        <v>7504.42</v>
      </c>
    </row>
    <row r="55" spans="1:8" x14ac:dyDescent="0.2">
      <c r="A55" s="10" t="s">
        <v>164</v>
      </c>
      <c r="B55" s="11"/>
      <c r="C55" s="10">
        <v>1</v>
      </c>
      <c r="D55" s="10"/>
      <c r="E55" s="11"/>
      <c r="F55" s="12">
        <v>3716.02</v>
      </c>
      <c r="G55" s="12">
        <v>3769.2440000000001</v>
      </c>
      <c r="H55" s="13">
        <v>7518.05</v>
      </c>
    </row>
    <row r="56" spans="1:8" x14ac:dyDescent="0.2">
      <c r="A56" s="10" t="s">
        <v>218</v>
      </c>
      <c r="B56" s="11"/>
      <c r="C56" s="10">
        <v>1</v>
      </c>
      <c r="D56" s="10"/>
      <c r="E56" s="11"/>
      <c r="F56" s="12">
        <v>-658.02</v>
      </c>
      <c r="G56" s="12">
        <v>-676.24400000000003</v>
      </c>
      <c r="H56" s="13">
        <v>-13.63</v>
      </c>
    </row>
    <row r="57" spans="1:8" ht="14.45" x14ac:dyDescent="0.25">
      <c r="A57" s="6"/>
      <c r="B57" s="7"/>
      <c r="C57" s="6"/>
      <c r="D57" s="6"/>
      <c r="E57" s="7"/>
      <c r="F57" s="8"/>
      <c r="G57" s="8"/>
      <c r="H57" s="9"/>
    </row>
    <row r="58" spans="1:8" x14ac:dyDescent="0.2">
      <c r="A58" s="6">
        <v>2</v>
      </c>
      <c r="B58" s="7" t="s">
        <v>162</v>
      </c>
      <c r="C58" s="6">
        <v>2</v>
      </c>
      <c r="D58" s="6">
        <v>501</v>
      </c>
      <c r="E58" s="7" t="s">
        <v>6</v>
      </c>
      <c r="F58" s="8">
        <v>144</v>
      </c>
      <c r="G58" s="8">
        <v>144</v>
      </c>
      <c r="H58" s="9">
        <v>57.5</v>
      </c>
    </row>
    <row r="59" spans="1:8" x14ac:dyDescent="0.2">
      <c r="A59" s="6">
        <v>2</v>
      </c>
      <c r="B59" s="7" t="s">
        <v>162</v>
      </c>
      <c r="C59" s="6">
        <v>2</v>
      </c>
      <c r="D59" s="6">
        <v>502</v>
      </c>
      <c r="E59" s="7" t="s">
        <v>33</v>
      </c>
      <c r="F59" s="8">
        <v>100</v>
      </c>
      <c r="G59" s="8">
        <v>100</v>
      </c>
      <c r="H59" s="9">
        <v>166</v>
      </c>
    </row>
    <row r="60" spans="1:8" x14ac:dyDescent="0.2">
      <c r="A60" s="6">
        <v>2</v>
      </c>
      <c r="B60" s="7" t="s">
        <v>162</v>
      </c>
      <c r="C60" s="6">
        <v>2</v>
      </c>
      <c r="D60" s="6">
        <v>503</v>
      </c>
      <c r="E60" s="7" t="s">
        <v>95</v>
      </c>
      <c r="F60" s="8">
        <v>7</v>
      </c>
      <c r="G60" s="8">
        <v>7</v>
      </c>
      <c r="H60" s="9">
        <v>5</v>
      </c>
    </row>
    <row r="61" spans="1:8" x14ac:dyDescent="0.2">
      <c r="A61" s="6">
        <v>2</v>
      </c>
      <c r="B61" s="7" t="s">
        <v>162</v>
      </c>
      <c r="C61" s="6">
        <v>2</v>
      </c>
      <c r="D61" s="6">
        <v>511</v>
      </c>
      <c r="E61" s="7" t="s">
        <v>7</v>
      </c>
      <c r="F61" s="8">
        <v>55</v>
      </c>
      <c r="G61" s="8">
        <v>55</v>
      </c>
      <c r="H61" s="9"/>
    </row>
    <row r="62" spans="1:8" x14ac:dyDescent="0.2">
      <c r="A62" s="6">
        <v>2</v>
      </c>
      <c r="B62" s="7" t="s">
        <v>162</v>
      </c>
      <c r="C62" s="6">
        <v>2</v>
      </c>
      <c r="D62" s="6">
        <v>518</v>
      </c>
      <c r="E62" s="7" t="s">
        <v>9</v>
      </c>
      <c r="F62" s="8">
        <v>242.5</v>
      </c>
      <c r="G62" s="8">
        <v>242.5</v>
      </c>
      <c r="H62" s="9">
        <v>100.6</v>
      </c>
    </row>
    <row r="63" spans="1:8" x14ac:dyDescent="0.2">
      <c r="A63" s="6">
        <v>2</v>
      </c>
      <c r="B63" s="7" t="s">
        <v>162</v>
      </c>
      <c r="C63" s="6">
        <v>2</v>
      </c>
      <c r="D63" s="6">
        <v>521</v>
      </c>
      <c r="E63" s="7" t="s">
        <v>10</v>
      </c>
      <c r="F63" s="8">
        <v>282.8</v>
      </c>
      <c r="G63" s="8">
        <v>849.8</v>
      </c>
      <c r="H63" s="9">
        <v>940.17</v>
      </c>
    </row>
    <row r="64" spans="1:8" x14ac:dyDescent="0.2">
      <c r="A64" s="6">
        <v>2</v>
      </c>
      <c r="B64" s="7" t="s">
        <v>162</v>
      </c>
      <c r="C64" s="6">
        <v>2</v>
      </c>
      <c r="D64" s="6">
        <v>524</v>
      </c>
      <c r="E64" s="7" t="s">
        <v>11</v>
      </c>
      <c r="F64" s="8">
        <v>96.16</v>
      </c>
      <c r="G64" s="8">
        <v>288.94</v>
      </c>
      <c r="H64" s="9">
        <v>320.10000000000002</v>
      </c>
    </row>
    <row r="65" spans="1:8" x14ac:dyDescent="0.2">
      <c r="A65" s="6">
        <v>2</v>
      </c>
      <c r="B65" s="7" t="s">
        <v>162</v>
      </c>
      <c r="C65" s="6">
        <v>2</v>
      </c>
      <c r="D65" s="6">
        <v>525</v>
      </c>
      <c r="E65" s="7" t="s">
        <v>97</v>
      </c>
      <c r="F65" s="8">
        <v>1</v>
      </c>
      <c r="G65" s="8">
        <v>2.59</v>
      </c>
      <c r="H65" s="9">
        <v>1</v>
      </c>
    </row>
    <row r="66" spans="1:8" x14ac:dyDescent="0.2">
      <c r="A66" s="6">
        <v>2</v>
      </c>
      <c r="B66" s="7" t="s">
        <v>162</v>
      </c>
      <c r="C66" s="6">
        <v>2</v>
      </c>
      <c r="D66" s="6">
        <v>527</v>
      </c>
      <c r="E66" s="7" t="s">
        <v>12</v>
      </c>
      <c r="F66" s="8">
        <v>5.66</v>
      </c>
      <c r="G66" s="8">
        <v>17</v>
      </c>
      <c r="H66" s="9">
        <v>18</v>
      </c>
    </row>
    <row r="67" spans="1:8" x14ac:dyDescent="0.2">
      <c r="A67" s="6">
        <v>2</v>
      </c>
      <c r="B67" s="7" t="s">
        <v>162</v>
      </c>
      <c r="C67" s="6">
        <v>2</v>
      </c>
      <c r="D67" s="6">
        <v>528</v>
      </c>
      <c r="E67" s="7" t="s">
        <v>98</v>
      </c>
      <c r="F67" s="8">
        <v>11.5</v>
      </c>
      <c r="G67" s="8">
        <v>34.96</v>
      </c>
      <c r="H67" s="9">
        <v>21</v>
      </c>
    </row>
    <row r="68" spans="1:8" x14ac:dyDescent="0.2">
      <c r="A68" s="6">
        <v>2</v>
      </c>
      <c r="B68" s="7" t="s">
        <v>162</v>
      </c>
      <c r="C68" s="6">
        <v>2</v>
      </c>
      <c r="D68" s="6">
        <v>549</v>
      </c>
      <c r="E68" s="7" t="s">
        <v>13</v>
      </c>
      <c r="F68" s="8">
        <v>20</v>
      </c>
      <c r="G68" s="8">
        <v>20</v>
      </c>
      <c r="H68" s="9"/>
    </row>
    <row r="69" spans="1:8" x14ac:dyDescent="0.2">
      <c r="A69" s="6">
        <v>2</v>
      </c>
      <c r="B69" s="7" t="s">
        <v>162</v>
      </c>
      <c r="C69" s="6">
        <v>2</v>
      </c>
      <c r="D69" s="6">
        <v>558</v>
      </c>
      <c r="E69" s="7" t="s">
        <v>14</v>
      </c>
      <c r="F69" s="8">
        <v>30</v>
      </c>
      <c r="G69" s="8">
        <v>30</v>
      </c>
      <c r="H69" s="9">
        <v>5</v>
      </c>
    </row>
    <row r="70" spans="1:8" ht="14.45" x14ac:dyDescent="0.25">
      <c r="A70" s="10" t="s">
        <v>34</v>
      </c>
      <c r="B70" s="11"/>
      <c r="C70" s="10">
        <v>2</v>
      </c>
      <c r="D70" s="10"/>
      <c r="E70" s="11"/>
      <c r="F70" s="12">
        <v>995.62</v>
      </c>
      <c r="G70" s="12">
        <v>1791.79</v>
      </c>
      <c r="H70" s="13">
        <v>1634.37</v>
      </c>
    </row>
    <row r="71" spans="1:8" x14ac:dyDescent="0.2">
      <c r="A71" s="6">
        <v>2</v>
      </c>
      <c r="B71" s="7" t="s">
        <v>162</v>
      </c>
      <c r="C71" s="6">
        <v>2</v>
      </c>
      <c r="D71" s="6">
        <v>602</v>
      </c>
      <c r="E71" s="7" t="s">
        <v>17</v>
      </c>
      <c r="F71" s="8">
        <v>223</v>
      </c>
      <c r="G71" s="8">
        <v>168</v>
      </c>
      <c r="H71" s="9">
        <v>55</v>
      </c>
    </row>
    <row r="72" spans="1:8" x14ac:dyDescent="0.2">
      <c r="A72" s="6">
        <v>2</v>
      </c>
      <c r="B72" s="7" t="s">
        <v>162</v>
      </c>
      <c r="C72" s="6">
        <v>2</v>
      </c>
      <c r="D72" s="6">
        <v>603</v>
      </c>
      <c r="E72" s="7" t="s">
        <v>35</v>
      </c>
      <c r="F72" s="8">
        <v>1457</v>
      </c>
      <c r="G72" s="8">
        <v>1822</v>
      </c>
      <c r="H72" s="9">
        <v>1713</v>
      </c>
    </row>
    <row r="73" spans="1:8" x14ac:dyDescent="0.2">
      <c r="A73" s="6">
        <v>2</v>
      </c>
      <c r="B73" s="7" t="s">
        <v>162</v>
      </c>
      <c r="C73" s="6">
        <v>2</v>
      </c>
      <c r="D73" s="6">
        <v>604</v>
      </c>
      <c r="E73" s="7" t="s">
        <v>103</v>
      </c>
      <c r="F73" s="8">
        <v>0</v>
      </c>
      <c r="G73" s="8">
        <v>55</v>
      </c>
      <c r="H73" s="9"/>
    </row>
    <row r="74" spans="1:8" ht="14.45" x14ac:dyDescent="0.25">
      <c r="A74" s="10" t="s">
        <v>36</v>
      </c>
      <c r="B74" s="11"/>
      <c r="C74" s="10">
        <v>2</v>
      </c>
      <c r="D74" s="10"/>
      <c r="E74" s="11"/>
      <c r="F74" s="12">
        <v>1680</v>
      </c>
      <c r="G74" s="12">
        <v>2045</v>
      </c>
      <c r="H74" s="13">
        <v>1768</v>
      </c>
    </row>
    <row r="75" spans="1:8" x14ac:dyDescent="0.2">
      <c r="A75" s="10" t="s">
        <v>188</v>
      </c>
      <c r="B75" s="11"/>
      <c r="C75" s="10">
        <v>2</v>
      </c>
      <c r="D75" s="10"/>
      <c r="E75" s="11"/>
      <c r="F75" s="12">
        <v>1680</v>
      </c>
      <c r="G75" s="12">
        <v>2045</v>
      </c>
      <c r="H75" s="13">
        <v>1768</v>
      </c>
    </row>
    <row r="76" spans="1:8" x14ac:dyDescent="0.2">
      <c r="A76" s="10" t="s">
        <v>189</v>
      </c>
      <c r="B76" s="11"/>
      <c r="C76" s="10">
        <v>2</v>
      </c>
      <c r="D76" s="10"/>
      <c r="E76" s="11"/>
      <c r="F76" s="12">
        <v>995.62</v>
      </c>
      <c r="G76" s="12">
        <v>1791.79</v>
      </c>
      <c r="H76" s="13">
        <v>1634.37</v>
      </c>
    </row>
    <row r="77" spans="1:8" x14ac:dyDescent="0.2">
      <c r="A77" s="10" t="s">
        <v>190</v>
      </c>
      <c r="B77" s="11"/>
      <c r="C77" s="10">
        <v>2</v>
      </c>
      <c r="D77" s="10"/>
      <c r="E77" s="11"/>
      <c r="F77" s="12">
        <v>684.38</v>
      </c>
      <c r="G77" s="12">
        <v>253.21</v>
      </c>
      <c r="H77" s="13">
        <v>133.63</v>
      </c>
    </row>
    <row r="78" spans="1:8" x14ac:dyDescent="0.2">
      <c r="A78" s="10" t="s">
        <v>188</v>
      </c>
      <c r="B78" s="11"/>
      <c r="C78" s="10"/>
      <c r="D78" s="10"/>
      <c r="E78" s="11"/>
      <c r="F78" s="12">
        <v>4738</v>
      </c>
      <c r="G78" s="12">
        <v>5138</v>
      </c>
      <c r="H78" s="13">
        <v>9272.42</v>
      </c>
    </row>
    <row r="79" spans="1:8" x14ac:dyDescent="0.2">
      <c r="A79" s="10" t="s">
        <v>219</v>
      </c>
      <c r="B79" s="11"/>
      <c r="C79" s="10"/>
      <c r="D79" s="10"/>
      <c r="E79" s="11"/>
      <c r="F79" s="12">
        <v>4711.6400000000003</v>
      </c>
      <c r="G79" s="12">
        <v>5561.0339999999997</v>
      </c>
      <c r="H79" s="13">
        <v>9152.42</v>
      </c>
    </row>
    <row r="80" spans="1:8" x14ac:dyDescent="0.2">
      <c r="A80" s="10" t="s">
        <v>190</v>
      </c>
      <c r="B80" s="11"/>
      <c r="C80" s="10"/>
      <c r="D80" s="10"/>
      <c r="E80" s="11"/>
      <c r="F80" s="12">
        <v>26.36</v>
      </c>
      <c r="G80" s="12">
        <v>-423.03399999999999</v>
      </c>
      <c r="H80" s="13">
        <v>120</v>
      </c>
    </row>
    <row r="81" spans="1:8" ht="14.45" x14ac:dyDescent="0.25">
      <c r="A81" s="6"/>
      <c r="B81" s="7"/>
      <c r="C81" s="6"/>
      <c r="D81" s="6"/>
      <c r="E81" s="7"/>
      <c r="F81" s="8"/>
      <c r="G81" s="8"/>
      <c r="H81" s="9"/>
    </row>
    <row r="82" spans="1:8" x14ac:dyDescent="0.2">
      <c r="A82" s="6">
        <v>3</v>
      </c>
      <c r="B82" s="7" t="s">
        <v>191</v>
      </c>
      <c r="C82" s="6">
        <v>1</v>
      </c>
      <c r="D82" s="6">
        <v>501</v>
      </c>
      <c r="E82" s="7" t="s">
        <v>6</v>
      </c>
      <c r="F82" s="8">
        <v>45</v>
      </c>
      <c r="G82" s="8">
        <v>45</v>
      </c>
      <c r="H82" s="9">
        <v>50</v>
      </c>
    </row>
    <row r="83" spans="1:8" x14ac:dyDescent="0.2">
      <c r="A83" s="6">
        <v>3</v>
      </c>
      <c r="B83" s="7" t="s">
        <v>191</v>
      </c>
      <c r="C83" s="6">
        <v>1</v>
      </c>
      <c r="D83" s="6">
        <v>502</v>
      </c>
      <c r="E83" s="7" t="s">
        <v>33</v>
      </c>
      <c r="F83" s="8">
        <v>17.190000000000001</v>
      </c>
      <c r="G83" s="8">
        <v>17.190000000000001</v>
      </c>
      <c r="H83" s="9">
        <v>50</v>
      </c>
    </row>
    <row r="84" spans="1:8" x14ac:dyDescent="0.2">
      <c r="A84" s="6">
        <v>3</v>
      </c>
      <c r="B84" s="7" t="s">
        <v>191</v>
      </c>
      <c r="C84" s="6">
        <v>1</v>
      </c>
      <c r="D84" s="6">
        <v>503</v>
      </c>
      <c r="E84" s="7" t="s">
        <v>95</v>
      </c>
      <c r="F84" s="8">
        <v>1</v>
      </c>
      <c r="G84" s="8">
        <v>1</v>
      </c>
      <c r="H84" s="9">
        <v>1</v>
      </c>
    </row>
    <row r="85" spans="1:8" x14ac:dyDescent="0.2">
      <c r="A85" s="6">
        <v>3</v>
      </c>
      <c r="B85" s="7" t="s">
        <v>191</v>
      </c>
      <c r="C85" s="6">
        <v>1</v>
      </c>
      <c r="D85" s="6">
        <v>511</v>
      </c>
      <c r="E85" s="7" t="s">
        <v>7</v>
      </c>
      <c r="F85" s="8">
        <v>1</v>
      </c>
      <c r="G85" s="8">
        <v>1</v>
      </c>
      <c r="H85" s="9">
        <v>4</v>
      </c>
    </row>
    <row r="86" spans="1:8" x14ac:dyDescent="0.2">
      <c r="A86" s="6">
        <v>3</v>
      </c>
      <c r="B86" s="7" t="s">
        <v>191</v>
      </c>
      <c r="C86" s="6">
        <v>1</v>
      </c>
      <c r="D86" s="6">
        <v>512</v>
      </c>
      <c r="E86" s="7" t="s">
        <v>8</v>
      </c>
      <c r="F86" s="8">
        <v>2</v>
      </c>
      <c r="G86" s="8">
        <v>2</v>
      </c>
      <c r="H86" s="9"/>
    </row>
    <row r="87" spans="1:8" x14ac:dyDescent="0.2">
      <c r="A87" s="6">
        <v>3</v>
      </c>
      <c r="B87" s="7" t="s">
        <v>191</v>
      </c>
      <c r="C87" s="6">
        <v>1</v>
      </c>
      <c r="D87" s="6">
        <v>518</v>
      </c>
      <c r="E87" s="7" t="s">
        <v>9</v>
      </c>
      <c r="F87" s="8">
        <v>4</v>
      </c>
      <c r="G87" s="8">
        <v>4</v>
      </c>
      <c r="H87" s="9">
        <v>3.3</v>
      </c>
    </row>
    <row r="88" spans="1:8" x14ac:dyDescent="0.2">
      <c r="A88" s="6">
        <v>3</v>
      </c>
      <c r="B88" s="7" t="s">
        <v>191</v>
      </c>
      <c r="C88" s="6">
        <v>1</v>
      </c>
      <c r="D88" s="6">
        <v>521</v>
      </c>
      <c r="E88" s="7" t="s">
        <v>10</v>
      </c>
      <c r="F88" s="8">
        <v>518.38</v>
      </c>
      <c r="G88" s="8">
        <v>323.38</v>
      </c>
      <c r="H88" s="9">
        <v>385</v>
      </c>
    </row>
    <row r="89" spans="1:8" x14ac:dyDescent="0.2">
      <c r="A89" s="6">
        <v>3</v>
      </c>
      <c r="B89" s="7" t="s">
        <v>191</v>
      </c>
      <c r="C89" s="6">
        <v>1</v>
      </c>
      <c r="D89" s="6">
        <v>524</v>
      </c>
      <c r="E89" s="7" t="s">
        <v>11</v>
      </c>
      <c r="F89" s="8">
        <v>176.02</v>
      </c>
      <c r="G89" s="8">
        <v>109.72</v>
      </c>
      <c r="H89" s="9">
        <v>130.9</v>
      </c>
    </row>
    <row r="90" spans="1:8" x14ac:dyDescent="0.2">
      <c r="A90" s="6">
        <v>3</v>
      </c>
      <c r="B90" s="7" t="s">
        <v>191</v>
      </c>
      <c r="C90" s="6">
        <v>1</v>
      </c>
      <c r="D90" s="6">
        <v>525</v>
      </c>
      <c r="E90" s="7" t="s">
        <v>97</v>
      </c>
      <c r="F90" s="8"/>
      <c r="G90" s="8"/>
      <c r="H90" s="9">
        <v>0.6</v>
      </c>
    </row>
    <row r="91" spans="1:8" x14ac:dyDescent="0.2">
      <c r="A91" s="6">
        <v>3</v>
      </c>
      <c r="B91" s="7" t="s">
        <v>191</v>
      </c>
      <c r="C91" s="6">
        <v>1</v>
      </c>
      <c r="D91" s="6">
        <v>527</v>
      </c>
      <c r="E91" s="7" t="s">
        <v>12</v>
      </c>
      <c r="F91" s="8">
        <v>10.36</v>
      </c>
      <c r="G91" s="8">
        <v>6.46</v>
      </c>
      <c r="H91" s="9">
        <v>3</v>
      </c>
    </row>
    <row r="92" spans="1:8" x14ac:dyDescent="0.2">
      <c r="A92" s="6">
        <v>3</v>
      </c>
      <c r="B92" s="7" t="s">
        <v>191</v>
      </c>
      <c r="C92" s="6">
        <v>1</v>
      </c>
      <c r="D92" s="6">
        <v>528</v>
      </c>
      <c r="E92" s="7" t="s">
        <v>98</v>
      </c>
      <c r="F92" s="8">
        <v>16</v>
      </c>
      <c r="G92" s="8">
        <v>10.824999999999999</v>
      </c>
      <c r="H92" s="9">
        <v>9.8000000000000007</v>
      </c>
    </row>
    <row r="93" spans="1:8" x14ac:dyDescent="0.2">
      <c r="A93" s="6">
        <v>3</v>
      </c>
      <c r="B93" s="7" t="s">
        <v>191</v>
      </c>
      <c r="C93" s="6">
        <v>1</v>
      </c>
      <c r="D93" s="6">
        <v>558</v>
      </c>
      <c r="E93" s="7" t="s">
        <v>14</v>
      </c>
      <c r="F93" s="8">
        <v>20</v>
      </c>
      <c r="G93" s="8">
        <v>20</v>
      </c>
      <c r="H93" s="9"/>
    </row>
    <row r="94" spans="1:8" ht="14.45" x14ac:dyDescent="0.25">
      <c r="A94" s="10" t="s">
        <v>104</v>
      </c>
      <c r="B94" s="11"/>
      <c r="C94" s="10">
        <v>1</v>
      </c>
      <c r="D94" s="10"/>
      <c r="E94" s="11"/>
      <c r="F94" s="12">
        <v>810.95</v>
      </c>
      <c r="G94" s="12">
        <v>540.57500000000005</v>
      </c>
      <c r="H94" s="13">
        <v>637.6</v>
      </c>
    </row>
    <row r="95" spans="1:8" x14ac:dyDescent="0.2">
      <c r="A95" s="6">
        <v>3</v>
      </c>
      <c r="B95" s="7" t="s">
        <v>191</v>
      </c>
      <c r="C95" s="6">
        <v>1</v>
      </c>
      <c r="D95" s="6">
        <v>602</v>
      </c>
      <c r="E95" s="7" t="s">
        <v>17</v>
      </c>
      <c r="F95" s="8">
        <v>20</v>
      </c>
      <c r="G95" s="8">
        <v>20</v>
      </c>
      <c r="H95" s="9">
        <v>20</v>
      </c>
    </row>
    <row r="96" spans="1:8" x14ac:dyDescent="0.2">
      <c r="A96" s="6">
        <v>3</v>
      </c>
      <c r="B96" s="7" t="s">
        <v>191</v>
      </c>
      <c r="C96" s="6">
        <v>1</v>
      </c>
      <c r="D96" s="6">
        <v>672</v>
      </c>
      <c r="E96" s="7" t="s">
        <v>20</v>
      </c>
      <c r="F96" s="8">
        <v>790.95</v>
      </c>
      <c r="G96" s="8">
        <v>790.95</v>
      </c>
      <c r="H96" s="9">
        <v>617.6</v>
      </c>
    </row>
    <row r="97" spans="1:8" ht="14.45" x14ac:dyDescent="0.25">
      <c r="A97" s="10" t="s">
        <v>105</v>
      </c>
      <c r="B97" s="11"/>
      <c r="C97" s="10">
        <v>1</v>
      </c>
      <c r="D97" s="10"/>
      <c r="E97" s="11"/>
      <c r="F97" s="12">
        <v>810.95</v>
      </c>
      <c r="G97" s="12">
        <v>810.95</v>
      </c>
      <c r="H97" s="13">
        <v>637.6</v>
      </c>
    </row>
    <row r="98" spans="1:8" x14ac:dyDescent="0.2">
      <c r="A98" s="10" t="s">
        <v>165</v>
      </c>
      <c r="B98" s="11"/>
      <c r="C98" s="10">
        <v>1</v>
      </c>
      <c r="D98" s="10"/>
      <c r="E98" s="11"/>
      <c r="F98" s="12">
        <v>810.95</v>
      </c>
      <c r="G98" s="12">
        <v>810.95</v>
      </c>
      <c r="H98" s="13">
        <v>637.6</v>
      </c>
    </row>
    <row r="99" spans="1:8" x14ac:dyDescent="0.2">
      <c r="A99" s="10" t="s">
        <v>166</v>
      </c>
      <c r="B99" s="11"/>
      <c r="C99" s="10">
        <v>1</v>
      </c>
      <c r="D99" s="10"/>
      <c r="E99" s="11"/>
      <c r="F99" s="12">
        <v>810.95</v>
      </c>
      <c r="G99" s="12">
        <v>540.57500000000005</v>
      </c>
      <c r="H99" s="13">
        <v>637.6</v>
      </c>
    </row>
    <row r="100" spans="1:8" x14ac:dyDescent="0.2">
      <c r="A100" s="10" t="s">
        <v>167</v>
      </c>
      <c r="B100" s="11"/>
      <c r="C100" s="10">
        <v>1</v>
      </c>
      <c r="D100" s="10"/>
      <c r="E100" s="11"/>
      <c r="F100" s="12">
        <v>0</v>
      </c>
      <c r="G100" s="12">
        <v>270.375</v>
      </c>
      <c r="H100" s="13">
        <v>0</v>
      </c>
    </row>
    <row r="101" spans="1:8" ht="14.45" x14ac:dyDescent="0.25">
      <c r="A101" s="6"/>
      <c r="B101" s="7"/>
      <c r="C101" s="6"/>
      <c r="D101" s="6"/>
      <c r="E101" s="7"/>
      <c r="F101" s="8"/>
      <c r="G101" s="8"/>
      <c r="H101" s="9"/>
    </row>
    <row r="102" spans="1:8" x14ac:dyDescent="0.2">
      <c r="A102" s="6">
        <v>4</v>
      </c>
      <c r="B102" s="7" t="s">
        <v>110</v>
      </c>
      <c r="C102" s="6">
        <v>1</v>
      </c>
      <c r="D102" s="6">
        <v>501</v>
      </c>
      <c r="E102" s="7" t="s">
        <v>6</v>
      </c>
      <c r="F102" s="8">
        <v>13.5</v>
      </c>
      <c r="G102" s="8">
        <v>14.5</v>
      </c>
      <c r="H102" s="9">
        <v>11.3</v>
      </c>
    </row>
    <row r="103" spans="1:8" x14ac:dyDescent="0.2">
      <c r="A103" s="6">
        <v>4</v>
      </c>
      <c r="B103" s="7" t="s">
        <v>110</v>
      </c>
      <c r="C103" s="6">
        <v>1</v>
      </c>
      <c r="D103" s="6">
        <v>502</v>
      </c>
      <c r="E103" s="7" t="s">
        <v>33</v>
      </c>
      <c r="F103" s="8">
        <v>85</v>
      </c>
      <c r="G103" s="8">
        <v>85</v>
      </c>
      <c r="H103" s="9">
        <v>150</v>
      </c>
    </row>
    <row r="104" spans="1:8" x14ac:dyDescent="0.2">
      <c r="A104" s="6">
        <v>4</v>
      </c>
      <c r="B104" s="7" t="s">
        <v>110</v>
      </c>
      <c r="C104" s="6">
        <v>1</v>
      </c>
      <c r="D104" s="6">
        <v>503</v>
      </c>
      <c r="E104" s="7" t="s">
        <v>95</v>
      </c>
      <c r="F104" s="8">
        <v>0.4</v>
      </c>
      <c r="G104" s="8">
        <v>2.4</v>
      </c>
      <c r="H104" s="9">
        <v>1</v>
      </c>
    </row>
    <row r="105" spans="1:8" x14ac:dyDescent="0.2">
      <c r="A105" s="6">
        <v>4</v>
      </c>
      <c r="B105" s="7" t="s">
        <v>110</v>
      </c>
      <c r="C105" s="6">
        <v>1</v>
      </c>
      <c r="D105" s="6">
        <v>511</v>
      </c>
      <c r="E105" s="7" t="s">
        <v>7</v>
      </c>
      <c r="F105" s="8">
        <v>50</v>
      </c>
      <c r="G105" s="8">
        <v>50</v>
      </c>
      <c r="H105" s="9"/>
    </row>
    <row r="106" spans="1:8" x14ac:dyDescent="0.2">
      <c r="A106" s="6">
        <v>4</v>
      </c>
      <c r="B106" s="7" t="s">
        <v>110</v>
      </c>
      <c r="C106" s="6">
        <v>1</v>
      </c>
      <c r="D106" s="6">
        <v>512</v>
      </c>
      <c r="E106" s="7" t="s">
        <v>8</v>
      </c>
      <c r="F106" s="8">
        <v>2</v>
      </c>
      <c r="G106" s="8">
        <v>2</v>
      </c>
      <c r="H106" s="9"/>
    </row>
    <row r="107" spans="1:8" x14ac:dyDescent="0.2">
      <c r="A107" s="6">
        <v>4</v>
      </c>
      <c r="B107" s="7" t="s">
        <v>110</v>
      </c>
      <c r="C107" s="6">
        <v>1</v>
      </c>
      <c r="D107" s="6">
        <v>518</v>
      </c>
      <c r="E107" s="7" t="s">
        <v>9</v>
      </c>
      <c r="F107" s="8">
        <v>272.27999999999997</v>
      </c>
      <c r="G107" s="8">
        <v>272.27999999999997</v>
      </c>
      <c r="H107" s="9">
        <v>218.1</v>
      </c>
    </row>
    <row r="108" spans="1:8" x14ac:dyDescent="0.2">
      <c r="A108" s="6">
        <v>4</v>
      </c>
      <c r="B108" s="7" t="s">
        <v>110</v>
      </c>
      <c r="C108" s="6">
        <v>1</v>
      </c>
      <c r="D108" s="6">
        <v>521</v>
      </c>
      <c r="E108" s="7" t="s">
        <v>10</v>
      </c>
      <c r="F108" s="8">
        <v>145</v>
      </c>
      <c r="G108" s="8">
        <v>145</v>
      </c>
      <c r="H108" s="9">
        <v>146</v>
      </c>
    </row>
    <row r="109" spans="1:8" ht="14.45" customHeight="1" x14ac:dyDescent="0.2">
      <c r="A109" s="6">
        <v>4</v>
      </c>
      <c r="B109" s="7" t="s">
        <v>110</v>
      </c>
      <c r="C109" s="6">
        <v>1</v>
      </c>
      <c r="D109" s="6">
        <v>524</v>
      </c>
      <c r="E109" s="7" t="s">
        <v>11</v>
      </c>
      <c r="F109" s="8">
        <v>4</v>
      </c>
      <c r="G109" s="8">
        <v>4</v>
      </c>
      <c r="H109" s="9"/>
    </row>
    <row r="110" spans="1:8" x14ac:dyDescent="0.2">
      <c r="A110" s="6">
        <v>4</v>
      </c>
      <c r="B110" s="7" t="s">
        <v>110</v>
      </c>
      <c r="C110" s="6">
        <v>1</v>
      </c>
      <c r="D110" s="6">
        <v>551</v>
      </c>
      <c r="E110" s="7" t="s">
        <v>54</v>
      </c>
      <c r="F110" s="8">
        <v>97.46</v>
      </c>
      <c r="G110" s="8">
        <v>21.936</v>
      </c>
      <c r="H110" s="9">
        <v>21.922999999999998</v>
      </c>
    </row>
    <row r="111" spans="1:8" x14ac:dyDescent="0.2">
      <c r="A111" s="6">
        <v>4</v>
      </c>
      <c r="B111" s="7" t="s">
        <v>110</v>
      </c>
      <c r="C111" s="6">
        <v>1</v>
      </c>
      <c r="D111" s="6">
        <v>562</v>
      </c>
      <c r="E111" s="7" t="s">
        <v>19</v>
      </c>
      <c r="F111" s="8">
        <v>3</v>
      </c>
      <c r="G111" s="8">
        <v>3</v>
      </c>
      <c r="H111" s="9"/>
    </row>
    <row r="112" spans="1:8" ht="14.45" x14ac:dyDescent="0.25">
      <c r="A112" s="10" t="s">
        <v>106</v>
      </c>
      <c r="B112" s="11"/>
      <c r="C112" s="10">
        <v>1</v>
      </c>
      <c r="D112" s="10"/>
      <c r="E112" s="11"/>
      <c r="F112" s="12">
        <v>672.64</v>
      </c>
      <c r="G112" s="12">
        <v>600.11599999999999</v>
      </c>
      <c r="H112" s="13">
        <v>548.32299999999998</v>
      </c>
    </row>
    <row r="113" spans="1:8" x14ac:dyDescent="0.2">
      <c r="A113" s="6">
        <v>4</v>
      </c>
      <c r="B113" s="7" t="s">
        <v>110</v>
      </c>
      <c r="C113" s="6">
        <v>1</v>
      </c>
      <c r="D113" s="6">
        <v>602</v>
      </c>
      <c r="E113" s="7" t="s">
        <v>17</v>
      </c>
      <c r="F113" s="8">
        <v>220</v>
      </c>
      <c r="G113" s="8">
        <v>220</v>
      </c>
      <c r="H113" s="9">
        <v>250</v>
      </c>
    </row>
    <row r="114" spans="1:8" x14ac:dyDescent="0.2">
      <c r="A114" s="6">
        <v>4</v>
      </c>
      <c r="B114" s="7" t="s">
        <v>110</v>
      </c>
      <c r="C114" s="6">
        <v>1</v>
      </c>
      <c r="D114" s="6">
        <v>672</v>
      </c>
      <c r="E114" s="7" t="s">
        <v>20</v>
      </c>
      <c r="F114" s="8">
        <v>427.28</v>
      </c>
      <c r="G114" s="8">
        <v>427.28</v>
      </c>
      <c r="H114" s="9">
        <v>298.32299999999998</v>
      </c>
    </row>
    <row r="115" spans="1:8" ht="14.45" x14ac:dyDescent="0.25">
      <c r="A115" s="10" t="s">
        <v>107</v>
      </c>
      <c r="B115" s="11"/>
      <c r="C115" s="10">
        <v>1</v>
      </c>
      <c r="D115" s="10"/>
      <c r="E115" s="11"/>
      <c r="F115" s="12">
        <v>647.28</v>
      </c>
      <c r="G115" s="12">
        <v>647.28</v>
      </c>
      <c r="H115" s="13">
        <v>548.32299999999998</v>
      </c>
    </row>
    <row r="116" spans="1:8" x14ac:dyDescent="0.2">
      <c r="A116" s="10" t="s">
        <v>168</v>
      </c>
      <c r="B116" s="11"/>
      <c r="C116" s="10">
        <v>1</v>
      </c>
      <c r="D116" s="10"/>
      <c r="E116" s="11"/>
      <c r="F116" s="12">
        <v>647.28</v>
      </c>
      <c r="G116" s="12">
        <v>647.28</v>
      </c>
      <c r="H116" s="13">
        <v>548.32299999999998</v>
      </c>
    </row>
    <row r="117" spans="1:8" x14ac:dyDescent="0.2">
      <c r="A117" s="10" t="s">
        <v>169</v>
      </c>
      <c r="B117" s="11"/>
      <c r="C117" s="10">
        <v>1</v>
      </c>
      <c r="D117" s="10"/>
      <c r="E117" s="11"/>
      <c r="F117" s="12">
        <v>672.64</v>
      </c>
      <c r="G117" s="12">
        <v>600.11599999999999</v>
      </c>
      <c r="H117" s="13">
        <v>548.32299999999998</v>
      </c>
    </row>
    <row r="118" spans="1:8" x14ac:dyDescent="0.2">
      <c r="A118" s="10" t="s">
        <v>170</v>
      </c>
      <c r="B118" s="11"/>
      <c r="C118" s="10">
        <v>1</v>
      </c>
      <c r="D118" s="10"/>
      <c r="E118" s="11"/>
      <c r="F118" s="12">
        <v>-25.36</v>
      </c>
      <c r="G118" s="12">
        <v>47.164000000000001</v>
      </c>
      <c r="H118" s="13">
        <v>0</v>
      </c>
    </row>
    <row r="119" spans="1:8" ht="14.45" x14ac:dyDescent="0.25">
      <c r="A119" s="6"/>
      <c r="B119" s="7"/>
      <c r="C119" s="6"/>
      <c r="D119" s="6"/>
      <c r="E119" s="7"/>
      <c r="F119" s="8"/>
      <c r="G119" s="8"/>
      <c r="H119" s="9"/>
    </row>
    <row r="120" spans="1:8" x14ac:dyDescent="0.2">
      <c r="A120" s="6">
        <v>4</v>
      </c>
      <c r="B120" s="7" t="s">
        <v>110</v>
      </c>
      <c r="C120" s="6">
        <v>2</v>
      </c>
      <c r="D120" s="6">
        <v>603</v>
      </c>
      <c r="E120" s="7" t="s">
        <v>35</v>
      </c>
      <c r="F120" s="8"/>
      <c r="G120" s="8"/>
      <c r="H120" s="9">
        <v>10</v>
      </c>
    </row>
    <row r="121" spans="1:8" ht="14.45" x14ac:dyDescent="0.25">
      <c r="A121" s="10" t="s">
        <v>107</v>
      </c>
      <c r="B121" s="11"/>
      <c r="C121" s="10">
        <v>2</v>
      </c>
      <c r="D121" s="10"/>
      <c r="E121" s="11"/>
      <c r="F121" s="12">
        <v>0</v>
      </c>
      <c r="G121" s="12">
        <v>0</v>
      </c>
      <c r="H121" s="13">
        <v>10</v>
      </c>
    </row>
    <row r="122" spans="1:8" x14ac:dyDescent="0.2">
      <c r="A122" s="10" t="s">
        <v>171</v>
      </c>
      <c r="B122" s="11"/>
      <c r="C122" s="10">
        <v>2</v>
      </c>
      <c r="D122" s="10"/>
      <c r="E122" s="11"/>
      <c r="F122" s="12">
        <v>0</v>
      </c>
      <c r="G122" s="12">
        <v>0</v>
      </c>
      <c r="H122" s="13">
        <v>10</v>
      </c>
    </row>
    <row r="123" spans="1:8" x14ac:dyDescent="0.2">
      <c r="A123" s="10" t="s">
        <v>172</v>
      </c>
      <c r="B123" s="11"/>
      <c r="C123" s="10"/>
      <c r="D123" s="10"/>
      <c r="E123" s="11"/>
      <c r="F123" s="12">
        <v>647.28</v>
      </c>
      <c r="G123" s="12">
        <v>647.28</v>
      </c>
      <c r="H123" s="13">
        <v>558.32299999999998</v>
      </c>
    </row>
    <row r="124" spans="1:8" x14ac:dyDescent="0.2">
      <c r="A124" s="10" t="s">
        <v>173</v>
      </c>
      <c r="B124" s="11"/>
      <c r="C124" s="10"/>
      <c r="D124" s="10"/>
      <c r="E124" s="11"/>
      <c r="F124" s="12">
        <v>672.64</v>
      </c>
      <c r="G124" s="12">
        <v>600.11599999999999</v>
      </c>
      <c r="H124" s="13">
        <v>548.32299999999998</v>
      </c>
    </row>
    <row r="125" spans="1:8" x14ac:dyDescent="0.2">
      <c r="A125" s="10" t="s">
        <v>174</v>
      </c>
      <c r="B125" s="11"/>
      <c r="C125" s="10"/>
      <c r="D125" s="10"/>
      <c r="E125" s="11"/>
      <c r="F125" s="12">
        <v>-25.36</v>
      </c>
      <c r="G125" s="12">
        <v>47.164000000000001</v>
      </c>
      <c r="H125" s="13">
        <v>10</v>
      </c>
    </row>
    <row r="126" spans="1:8" ht="14.45" x14ac:dyDescent="0.25">
      <c r="A126" s="6"/>
      <c r="B126" s="7"/>
      <c r="C126" s="6"/>
      <c r="D126" s="6"/>
      <c r="E126" s="7"/>
      <c r="F126" s="8"/>
      <c r="G126" s="8"/>
      <c r="H126" s="9"/>
    </row>
    <row r="127" spans="1:8" x14ac:dyDescent="0.2">
      <c r="A127" s="6">
        <v>5</v>
      </c>
      <c r="B127" s="7" t="s">
        <v>175</v>
      </c>
      <c r="C127" s="6">
        <v>1</v>
      </c>
      <c r="D127" s="6">
        <v>501</v>
      </c>
      <c r="E127" s="7" t="s">
        <v>6</v>
      </c>
      <c r="F127" s="8">
        <v>41.5</v>
      </c>
      <c r="G127" s="8">
        <v>41.5</v>
      </c>
      <c r="H127" s="9">
        <v>1.5</v>
      </c>
    </row>
    <row r="128" spans="1:8" x14ac:dyDescent="0.2">
      <c r="A128" s="6">
        <v>5</v>
      </c>
      <c r="B128" s="7" t="s">
        <v>175</v>
      </c>
      <c r="C128" s="6">
        <v>1</v>
      </c>
      <c r="D128" s="6">
        <v>502</v>
      </c>
      <c r="E128" s="7" t="s">
        <v>33</v>
      </c>
      <c r="F128" s="8">
        <v>25</v>
      </c>
      <c r="G128" s="8">
        <v>25</v>
      </c>
      <c r="H128" s="9">
        <v>27</v>
      </c>
    </row>
    <row r="129" spans="1:8" x14ac:dyDescent="0.2">
      <c r="A129" s="6">
        <v>5</v>
      </c>
      <c r="B129" s="7" t="s">
        <v>175</v>
      </c>
      <c r="C129" s="6">
        <v>1</v>
      </c>
      <c r="D129" s="6">
        <v>503</v>
      </c>
      <c r="E129" s="7" t="s">
        <v>95</v>
      </c>
      <c r="F129" s="8">
        <v>3.5</v>
      </c>
      <c r="G129" s="8">
        <v>3.5</v>
      </c>
      <c r="H129" s="9">
        <v>1</v>
      </c>
    </row>
    <row r="130" spans="1:8" x14ac:dyDescent="0.2">
      <c r="A130" s="6">
        <v>5</v>
      </c>
      <c r="B130" s="7" t="s">
        <v>175</v>
      </c>
      <c r="C130" s="6">
        <v>1</v>
      </c>
      <c r="D130" s="6">
        <v>504</v>
      </c>
      <c r="E130" s="7" t="s">
        <v>100</v>
      </c>
      <c r="F130" s="8"/>
      <c r="G130" s="8"/>
      <c r="H130" s="9">
        <v>78.5</v>
      </c>
    </row>
    <row r="131" spans="1:8" x14ac:dyDescent="0.2">
      <c r="A131" s="6">
        <v>5</v>
      </c>
      <c r="B131" s="7" t="s">
        <v>175</v>
      </c>
      <c r="C131" s="6">
        <v>1</v>
      </c>
      <c r="D131" s="6">
        <v>511</v>
      </c>
      <c r="E131" s="7" t="s">
        <v>7</v>
      </c>
      <c r="F131" s="8">
        <v>1</v>
      </c>
      <c r="G131" s="8">
        <v>1</v>
      </c>
      <c r="H131" s="9"/>
    </row>
    <row r="132" spans="1:8" x14ac:dyDescent="0.2">
      <c r="A132" s="6">
        <v>5</v>
      </c>
      <c r="B132" s="7" t="s">
        <v>175</v>
      </c>
      <c r="C132" s="6">
        <v>1</v>
      </c>
      <c r="D132" s="6">
        <v>512</v>
      </c>
      <c r="E132" s="7" t="s">
        <v>8</v>
      </c>
      <c r="F132" s="8">
        <v>0.5</v>
      </c>
      <c r="G132" s="8">
        <v>0.5</v>
      </c>
      <c r="H132" s="9">
        <v>0.5</v>
      </c>
    </row>
    <row r="133" spans="1:8" x14ac:dyDescent="0.2">
      <c r="A133" s="6">
        <v>5</v>
      </c>
      <c r="B133" s="7" t="s">
        <v>175</v>
      </c>
      <c r="C133" s="6">
        <v>1</v>
      </c>
      <c r="D133" s="6">
        <v>518</v>
      </c>
      <c r="E133" s="7" t="s">
        <v>9</v>
      </c>
      <c r="F133" s="8">
        <v>17.2</v>
      </c>
      <c r="G133" s="8">
        <v>17.2</v>
      </c>
      <c r="H133" s="9">
        <v>46.1</v>
      </c>
    </row>
    <row r="134" spans="1:8" x14ac:dyDescent="0.2">
      <c r="A134" s="6">
        <v>5</v>
      </c>
      <c r="B134" s="7" t="s">
        <v>175</v>
      </c>
      <c r="C134" s="6">
        <v>1</v>
      </c>
      <c r="D134" s="6">
        <v>521</v>
      </c>
      <c r="E134" s="7" t="s">
        <v>10</v>
      </c>
      <c r="F134" s="8">
        <v>245.9</v>
      </c>
      <c r="G134" s="8">
        <v>245.9</v>
      </c>
      <c r="H134" s="9">
        <v>300</v>
      </c>
    </row>
    <row r="135" spans="1:8" x14ac:dyDescent="0.2">
      <c r="A135" s="6">
        <v>5</v>
      </c>
      <c r="B135" s="7" t="s">
        <v>175</v>
      </c>
      <c r="C135" s="6">
        <v>1</v>
      </c>
      <c r="D135" s="6">
        <v>524</v>
      </c>
      <c r="E135" s="7" t="s">
        <v>11</v>
      </c>
      <c r="F135" s="8">
        <v>77.48</v>
      </c>
      <c r="G135" s="8">
        <v>77.48</v>
      </c>
      <c r="H135" s="9">
        <v>73.5</v>
      </c>
    </row>
    <row r="136" spans="1:8" x14ac:dyDescent="0.2">
      <c r="A136" s="6">
        <v>5</v>
      </c>
      <c r="B136" s="7" t="s">
        <v>175</v>
      </c>
      <c r="C136" s="6">
        <v>1</v>
      </c>
      <c r="D136" s="6">
        <v>525</v>
      </c>
      <c r="E136" s="7" t="s">
        <v>97</v>
      </c>
      <c r="F136" s="8"/>
      <c r="G136" s="8"/>
      <c r="H136" s="9">
        <v>0.6</v>
      </c>
    </row>
    <row r="137" spans="1:8" x14ac:dyDescent="0.2">
      <c r="A137" s="6">
        <v>5</v>
      </c>
      <c r="B137" s="7" t="s">
        <v>175</v>
      </c>
      <c r="C137" s="6">
        <v>1</v>
      </c>
      <c r="D137" s="6">
        <v>527</v>
      </c>
      <c r="E137" s="7" t="s">
        <v>12</v>
      </c>
      <c r="F137" s="8">
        <v>3.92</v>
      </c>
      <c r="G137" s="8">
        <v>3.92</v>
      </c>
      <c r="H137" s="9">
        <v>4.3</v>
      </c>
    </row>
    <row r="138" spans="1:8" x14ac:dyDescent="0.2">
      <c r="A138" s="6">
        <v>5</v>
      </c>
      <c r="B138" s="7" t="s">
        <v>175</v>
      </c>
      <c r="C138" s="6">
        <v>1</v>
      </c>
      <c r="D138" s="6">
        <v>528</v>
      </c>
      <c r="E138" s="7" t="s">
        <v>98</v>
      </c>
      <c r="F138" s="8">
        <v>11</v>
      </c>
      <c r="G138" s="8">
        <v>11</v>
      </c>
      <c r="H138" s="9">
        <v>10.6</v>
      </c>
    </row>
    <row r="139" spans="1:8" x14ac:dyDescent="0.2">
      <c r="A139" s="6">
        <v>5</v>
      </c>
      <c r="B139" s="7" t="s">
        <v>175</v>
      </c>
      <c r="C139" s="6">
        <v>1</v>
      </c>
      <c r="D139" s="6">
        <v>558</v>
      </c>
      <c r="E139" s="7" t="s">
        <v>14</v>
      </c>
      <c r="F139" s="8">
        <v>5</v>
      </c>
      <c r="G139" s="8">
        <v>5</v>
      </c>
      <c r="H139" s="9"/>
    </row>
    <row r="140" spans="1:8" ht="14.45" x14ac:dyDescent="0.25">
      <c r="A140" s="10" t="s">
        <v>108</v>
      </c>
      <c r="B140" s="11"/>
      <c r="C140" s="10">
        <v>1</v>
      </c>
      <c r="D140" s="10"/>
      <c r="E140" s="11"/>
      <c r="F140" s="12">
        <v>432</v>
      </c>
      <c r="G140" s="12">
        <v>432</v>
      </c>
      <c r="H140" s="13">
        <v>543.6</v>
      </c>
    </row>
    <row r="141" spans="1:8" x14ac:dyDescent="0.2">
      <c r="A141" s="6">
        <v>5</v>
      </c>
      <c r="B141" s="7" t="s">
        <v>175</v>
      </c>
      <c r="C141" s="6">
        <v>1</v>
      </c>
      <c r="D141" s="6">
        <v>604</v>
      </c>
      <c r="E141" s="7" t="s">
        <v>103</v>
      </c>
      <c r="F141" s="8"/>
      <c r="G141" s="8"/>
      <c r="H141" s="9">
        <v>102</v>
      </c>
    </row>
    <row r="142" spans="1:8" x14ac:dyDescent="0.2">
      <c r="A142" s="6">
        <v>5</v>
      </c>
      <c r="B142" s="7" t="s">
        <v>175</v>
      </c>
      <c r="C142" s="6">
        <v>1</v>
      </c>
      <c r="D142" s="6">
        <v>672</v>
      </c>
      <c r="E142" s="7" t="s">
        <v>20</v>
      </c>
      <c r="F142" s="8">
        <v>431</v>
      </c>
      <c r="G142" s="8">
        <v>431</v>
      </c>
      <c r="H142" s="9">
        <v>441.6</v>
      </c>
    </row>
    <row r="143" spans="1:8" ht="14.45" x14ac:dyDescent="0.25">
      <c r="A143" s="10" t="s">
        <v>109</v>
      </c>
      <c r="B143" s="11"/>
      <c r="C143" s="10">
        <v>1</v>
      </c>
      <c r="D143" s="10"/>
      <c r="E143" s="11"/>
      <c r="F143" s="12">
        <v>431</v>
      </c>
      <c r="G143" s="12">
        <v>431</v>
      </c>
      <c r="H143" s="13">
        <v>543.6</v>
      </c>
    </row>
    <row r="144" spans="1:8" x14ac:dyDescent="0.2">
      <c r="A144" s="10" t="s">
        <v>176</v>
      </c>
      <c r="B144" s="11"/>
      <c r="C144" s="10">
        <v>1</v>
      </c>
      <c r="D144" s="10"/>
      <c r="E144" s="11"/>
      <c r="F144" s="12">
        <v>431</v>
      </c>
      <c r="G144" s="12">
        <v>431</v>
      </c>
      <c r="H144" s="13">
        <v>543.6</v>
      </c>
    </row>
    <row r="145" spans="1:8" x14ac:dyDescent="0.2">
      <c r="A145" s="10" t="s">
        <v>177</v>
      </c>
      <c r="B145" s="11"/>
      <c r="C145" s="10">
        <v>1</v>
      </c>
      <c r="D145" s="10"/>
      <c r="E145" s="11"/>
      <c r="F145" s="12">
        <v>432</v>
      </c>
      <c r="G145" s="12">
        <v>432</v>
      </c>
      <c r="H145" s="13">
        <v>543.6</v>
      </c>
    </row>
    <row r="146" spans="1:8" x14ac:dyDescent="0.2">
      <c r="A146" s="10" t="s">
        <v>178</v>
      </c>
      <c r="B146" s="11"/>
      <c r="C146" s="10">
        <v>1</v>
      </c>
      <c r="D146" s="10"/>
      <c r="E146" s="11"/>
      <c r="F146" s="12">
        <v>-1</v>
      </c>
      <c r="G146" s="12">
        <v>-1</v>
      </c>
      <c r="H146" s="13">
        <v>0</v>
      </c>
    </row>
    <row r="147" spans="1:8" ht="14.45" x14ac:dyDescent="0.25">
      <c r="A147" s="6"/>
      <c r="B147" s="7"/>
      <c r="C147" s="6"/>
      <c r="D147" s="6"/>
      <c r="E147" s="7"/>
      <c r="F147" s="8"/>
      <c r="G147" s="8"/>
      <c r="H147" s="9"/>
    </row>
    <row r="148" spans="1:8" x14ac:dyDescent="0.2">
      <c r="A148" s="6">
        <v>6</v>
      </c>
      <c r="B148" s="7" t="s">
        <v>179</v>
      </c>
      <c r="C148" s="6">
        <v>1</v>
      </c>
      <c r="D148" s="6">
        <v>501</v>
      </c>
      <c r="E148" s="7" t="s">
        <v>6</v>
      </c>
      <c r="F148" s="8">
        <v>22</v>
      </c>
      <c r="G148" s="8">
        <v>24</v>
      </c>
      <c r="H148" s="9">
        <v>22.5</v>
      </c>
    </row>
    <row r="149" spans="1:8" x14ac:dyDescent="0.2">
      <c r="A149" s="6">
        <v>6</v>
      </c>
      <c r="B149" s="7" t="s">
        <v>179</v>
      </c>
      <c r="C149" s="6">
        <v>1</v>
      </c>
      <c r="D149" s="6">
        <v>502</v>
      </c>
      <c r="E149" s="7" t="s">
        <v>33</v>
      </c>
      <c r="F149" s="8">
        <v>315.5</v>
      </c>
      <c r="G149" s="8">
        <v>315.5</v>
      </c>
      <c r="H149" s="9">
        <v>395.4</v>
      </c>
    </row>
    <row r="150" spans="1:8" x14ac:dyDescent="0.2">
      <c r="A150" s="6">
        <v>6</v>
      </c>
      <c r="B150" s="7" t="s">
        <v>179</v>
      </c>
      <c r="C150" s="6">
        <v>1</v>
      </c>
      <c r="D150" s="6">
        <v>503</v>
      </c>
      <c r="E150" s="7" t="s">
        <v>95</v>
      </c>
      <c r="F150" s="8">
        <v>1.5</v>
      </c>
      <c r="G150" s="8">
        <v>3.5</v>
      </c>
      <c r="H150" s="9">
        <v>3</v>
      </c>
    </row>
    <row r="151" spans="1:8" ht="14.45" customHeight="1" x14ac:dyDescent="0.2">
      <c r="A151" s="6">
        <v>6</v>
      </c>
      <c r="B151" s="7" t="s">
        <v>179</v>
      </c>
      <c r="C151" s="6">
        <v>1</v>
      </c>
      <c r="D151" s="6">
        <v>511</v>
      </c>
      <c r="E151" s="7" t="s">
        <v>7</v>
      </c>
      <c r="F151" s="8">
        <v>36</v>
      </c>
      <c r="G151" s="8">
        <v>36</v>
      </c>
      <c r="H151" s="9">
        <v>42</v>
      </c>
    </row>
    <row r="152" spans="1:8" ht="14.45" customHeight="1" x14ac:dyDescent="0.2">
      <c r="A152" s="6">
        <v>6</v>
      </c>
      <c r="B152" s="7" t="s">
        <v>179</v>
      </c>
      <c r="C152" s="6">
        <v>1</v>
      </c>
      <c r="D152" s="6">
        <v>518</v>
      </c>
      <c r="E152" s="7" t="s">
        <v>9</v>
      </c>
      <c r="F152" s="8">
        <v>1378.2</v>
      </c>
      <c r="G152" s="8">
        <v>1378.2</v>
      </c>
      <c r="H152" s="9">
        <v>1236.3</v>
      </c>
    </row>
    <row r="153" spans="1:8" ht="14.45" customHeight="1" x14ac:dyDescent="0.2">
      <c r="A153" s="6">
        <v>6</v>
      </c>
      <c r="B153" s="7" t="s">
        <v>179</v>
      </c>
      <c r="C153" s="6">
        <v>1</v>
      </c>
      <c r="D153" s="6">
        <v>521</v>
      </c>
      <c r="E153" s="7" t="s">
        <v>10</v>
      </c>
      <c r="F153" s="8">
        <v>1185.3</v>
      </c>
      <c r="G153" s="8">
        <v>1185.3</v>
      </c>
      <c r="H153" s="9">
        <v>1491</v>
      </c>
    </row>
    <row r="154" spans="1:8" x14ac:dyDescent="0.2">
      <c r="A154" s="6">
        <v>6</v>
      </c>
      <c r="B154" s="7" t="s">
        <v>179</v>
      </c>
      <c r="C154" s="6">
        <v>1</v>
      </c>
      <c r="D154" s="6">
        <v>524</v>
      </c>
      <c r="E154" s="7" t="s">
        <v>11</v>
      </c>
      <c r="F154" s="8">
        <v>404.6</v>
      </c>
      <c r="G154" s="8">
        <v>404.6</v>
      </c>
      <c r="H154" s="9">
        <v>490</v>
      </c>
    </row>
    <row r="155" spans="1:8" x14ac:dyDescent="0.2">
      <c r="A155" s="6">
        <v>6</v>
      </c>
      <c r="B155" s="7" t="s">
        <v>179</v>
      </c>
      <c r="C155" s="6">
        <v>1</v>
      </c>
      <c r="D155" s="6">
        <v>525</v>
      </c>
      <c r="E155" s="7" t="s">
        <v>97</v>
      </c>
      <c r="F155" s="8"/>
      <c r="G155" s="8"/>
      <c r="H155" s="9">
        <v>3.3</v>
      </c>
    </row>
    <row r="156" spans="1:8" x14ac:dyDescent="0.2">
      <c r="A156" s="6">
        <v>6</v>
      </c>
      <c r="B156" s="7" t="s">
        <v>179</v>
      </c>
      <c r="C156" s="6">
        <v>1</v>
      </c>
      <c r="D156" s="6">
        <v>527</v>
      </c>
      <c r="E156" s="7" t="s">
        <v>12</v>
      </c>
      <c r="F156" s="8">
        <v>22.81</v>
      </c>
      <c r="G156" s="8">
        <v>22.81</v>
      </c>
      <c r="H156" s="9">
        <v>27.8</v>
      </c>
    </row>
    <row r="157" spans="1:8" x14ac:dyDescent="0.2">
      <c r="A157" s="6">
        <v>6</v>
      </c>
      <c r="B157" s="7" t="s">
        <v>179</v>
      </c>
      <c r="C157" s="6">
        <v>1</v>
      </c>
      <c r="D157" s="6">
        <v>528</v>
      </c>
      <c r="E157" s="7" t="s">
        <v>98</v>
      </c>
      <c r="F157" s="8">
        <v>74.5</v>
      </c>
      <c r="G157" s="8">
        <v>74.5</v>
      </c>
      <c r="H157" s="9">
        <v>57.9</v>
      </c>
    </row>
    <row r="158" spans="1:8" x14ac:dyDescent="0.2">
      <c r="A158" s="6">
        <v>6</v>
      </c>
      <c r="B158" s="7" t="s">
        <v>179</v>
      </c>
      <c r="C158" s="6">
        <v>1</v>
      </c>
      <c r="D158" s="6">
        <v>549</v>
      </c>
      <c r="E158" s="7" t="s">
        <v>13</v>
      </c>
      <c r="F158" s="8"/>
      <c r="G158" s="8"/>
      <c r="H158" s="9">
        <v>7</v>
      </c>
    </row>
    <row r="159" spans="1:8" x14ac:dyDescent="0.2">
      <c r="A159" s="6">
        <v>6</v>
      </c>
      <c r="B159" s="7" t="s">
        <v>179</v>
      </c>
      <c r="C159" s="6">
        <v>1</v>
      </c>
      <c r="D159" s="6">
        <v>558</v>
      </c>
      <c r="E159" s="7" t="s">
        <v>14</v>
      </c>
      <c r="F159" s="8">
        <v>5</v>
      </c>
      <c r="G159" s="8">
        <v>5</v>
      </c>
      <c r="H159" s="9"/>
    </row>
    <row r="160" spans="1:8" ht="14.45" x14ac:dyDescent="0.25">
      <c r="A160" s="10" t="s">
        <v>111</v>
      </c>
      <c r="B160" s="11"/>
      <c r="C160" s="10">
        <v>1</v>
      </c>
      <c r="D160" s="10"/>
      <c r="E160" s="11"/>
      <c r="F160" s="12">
        <v>3445.41</v>
      </c>
      <c r="G160" s="12">
        <v>3449.41</v>
      </c>
      <c r="H160" s="13">
        <v>3776.2</v>
      </c>
    </row>
    <row r="161" spans="1:8" x14ac:dyDescent="0.2">
      <c r="A161" s="6">
        <v>6</v>
      </c>
      <c r="B161" s="7" t="s">
        <v>179</v>
      </c>
      <c r="C161" s="6">
        <v>1</v>
      </c>
      <c r="D161" s="6">
        <v>602</v>
      </c>
      <c r="E161" s="7" t="s">
        <v>17</v>
      </c>
      <c r="F161" s="8">
        <v>363</v>
      </c>
      <c r="G161" s="8">
        <v>363</v>
      </c>
      <c r="H161" s="9">
        <v>400</v>
      </c>
    </row>
    <row r="162" spans="1:8" x14ac:dyDescent="0.2">
      <c r="A162" s="6">
        <v>6</v>
      </c>
      <c r="B162" s="7" t="s">
        <v>179</v>
      </c>
      <c r="C162" s="6">
        <v>1</v>
      </c>
      <c r="D162" s="6">
        <v>672</v>
      </c>
      <c r="E162" s="7" t="s">
        <v>20</v>
      </c>
      <c r="F162" s="8">
        <v>3082.41</v>
      </c>
      <c r="G162" s="8">
        <v>3082.41</v>
      </c>
      <c r="H162" s="9">
        <v>3376.2</v>
      </c>
    </row>
    <row r="163" spans="1:8" ht="14.45" x14ac:dyDescent="0.25">
      <c r="A163" s="10" t="s">
        <v>112</v>
      </c>
      <c r="B163" s="11"/>
      <c r="C163" s="10">
        <v>1</v>
      </c>
      <c r="D163" s="10"/>
      <c r="E163" s="11"/>
      <c r="F163" s="12">
        <v>3445.41</v>
      </c>
      <c r="G163" s="12">
        <v>3445.41</v>
      </c>
      <c r="H163" s="13">
        <v>3776.2</v>
      </c>
    </row>
    <row r="164" spans="1:8" x14ac:dyDescent="0.2">
      <c r="A164" s="10" t="s">
        <v>180</v>
      </c>
      <c r="B164" s="11"/>
      <c r="C164" s="10">
        <v>1</v>
      </c>
      <c r="D164" s="10"/>
      <c r="E164" s="11"/>
      <c r="F164" s="12">
        <v>3445.41</v>
      </c>
      <c r="G164" s="12">
        <v>3445.41</v>
      </c>
      <c r="H164" s="13">
        <v>3776.2</v>
      </c>
    </row>
    <row r="165" spans="1:8" x14ac:dyDescent="0.2">
      <c r="A165" s="10" t="s">
        <v>181</v>
      </c>
      <c r="B165" s="11"/>
      <c r="C165" s="10">
        <v>1</v>
      </c>
      <c r="D165" s="10"/>
      <c r="E165" s="11"/>
      <c r="F165" s="12">
        <v>3445.41</v>
      </c>
      <c r="G165" s="12">
        <v>3449.41</v>
      </c>
      <c r="H165" s="13">
        <v>3776.2</v>
      </c>
    </row>
    <row r="166" spans="1:8" x14ac:dyDescent="0.2">
      <c r="A166" s="10" t="s">
        <v>182</v>
      </c>
      <c r="B166" s="11"/>
      <c r="C166" s="10">
        <v>1</v>
      </c>
      <c r="D166" s="10"/>
      <c r="E166" s="11"/>
      <c r="F166" s="12">
        <v>0</v>
      </c>
      <c r="G166" s="12">
        <v>-4</v>
      </c>
      <c r="H166" s="13">
        <v>0</v>
      </c>
    </row>
    <row r="167" spans="1:8" ht="14.45" x14ac:dyDescent="0.25">
      <c r="A167" s="6"/>
      <c r="B167" s="7"/>
      <c r="C167" s="6"/>
      <c r="D167" s="6"/>
      <c r="E167" s="7"/>
      <c r="F167" s="8"/>
      <c r="G167" s="8"/>
      <c r="H167" s="9"/>
    </row>
    <row r="168" spans="1:8" x14ac:dyDescent="0.2">
      <c r="A168" s="6">
        <v>7</v>
      </c>
      <c r="B168" s="7" t="s">
        <v>183</v>
      </c>
      <c r="C168" s="6">
        <v>1</v>
      </c>
      <c r="D168" s="6">
        <v>501</v>
      </c>
      <c r="E168" s="7" t="s">
        <v>6</v>
      </c>
      <c r="F168" s="8">
        <v>115</v>
      </c>
      <c r="G168" s="8">
        <v>123</v>
      </c>
      <c r="H168" s="9">
        <v>23</v>
      </c>
    </row>
    <row r="169" spans="1:8" x14ac:dyDescent="0.2">
      <c r="A169" s="6">
        <v>7</v>
      </c>
      <c r="B169" s="7" t="s">
        <v>183</v>
      </c>
      <c r="C169" s="6">
        <v>1</v>
      </c>
      <c r="D169" s="6">
        <v>502</v>
      </c>
      <c r="E169" s="7" t="s">
        <v>33</v>
      </c>
      <c r="F169" s="8">
        <v>325</v>
      </c>
      <c r="G169" s="8">
        <v>325</v>
      </c>
      <c r="H169" s="9">
        <v>336.5</v>
      </c>
    </row>
    <row r="170" spans="1:8" x14ac:dyDescent="0.2">
      <c r="A170" s="6">
        <v>7</v>
      </c>
      <c r="B170" s="7" t="s">
        <v>183</v>
      </c>
      <c r="C170" s="6">
        <v>1</v>
      </c>
      <c r="D170" s="6">
        <v>503</v>
      </c>
      <c r="E170" s="7" t="s">
        <v>95</v>
      </c>
      <c r="F170" s="8">
        <v>10</v>
      </c>
      <c r="G170" s="8">
        <v>10</v>
      </c>
      <c r="H170" s="9">
        <v>2.5</v>
      </c>
    </row>
    <row r="171" spans="1:8" ht="14.45" customHeight="1" x14ac:dyDescent="0.2">
      <c r="A171" s="6">
        <v>7</v>
      </c>
      <c r="B171" s="7" t="s">
        <v>183</v>
      </c>
      <c r="C171" s="6">
        <v>1</v>
      </c>
      <c r="D171" s="6">
        <v>511</v>
      </c>
      <c r="E171" s="7" t="s">
        <v>7</v>
      </c>
      <c r="F171" s="8">
        <v>20</v>
      </c>
      <c r="G171" s="8">
        <v>20</v>
      </c>
      <c r="H171" s="9">
        <v>20</v>
      </c>
    </row>
    <row r="172" spans="1:8" ht="14.45" customHeight="1" x14ac:dyDescent="0.2">
      <c r="A172" s="6">
        <v>7</v>
      </c>
      <c r="B172" s="7" t="s">
        <v>183</v>
      </c>
      <c r="C172" s="6">
        <v>1</v>
      </c>
      <c r="D172" s="6">
        <v>512</v>
      </c>
      <c r="E172" s="7" t="s">
        <v>8</v>
      </c>
      <c r="F172" s="8">
        <v>2.5</v>
      </c>
      <c r="G172" s="8">
        <v>2.5</v>
      </c>
      <c r="H172" s="9"/>
    </row>
    <row r="173" spans="1:8" x14ac:dyDescent="0.2">
      <c r="A173" s="6">
        <v>7</v>
      </c>
      <c r="B173" s="7" t="s">
        <v>183</v>
      </c>
      <c r="C173" s="6">
        <v>1</v>
      </c>
      <c r="D173" s="6">
        <v>513</v>
      </c>
      <c r="E173" s="7" t="s">
        <v>96</v>
      </c>
      <c r="F173" s="8">
        <v>10</v>
      </c>
      <c r="G173" s="8">
        <v>38</v>
      </c>
      <c r="H173" s="9">
        <v>81.400000000000006</v>
      </c>
    </row>
    <row r="174" spans="1:8" x14ac:dyDescent="0.2">
      <c r="A174" s="6">
        <v>7</v>
      </c>
      <c r="B174" s="7" t="s">
        <v>183</v>
      </c>
      <c r="C174" s="6">
        <v>1</v>
      </c>
      <c r="D174" s="6">
        <v>518</v>
      </c>
      <c r="E174" s="7" t="s">
        <v>9</v>
      </c>
      <c r="F174" s="8">
        <v>1149</v>
      </c>
      <c r="G174" s="8">
        <v>1089</v>
      </c>
      <c r="H174" s="9">
        <v>632.1</v>
      </c>
    </row>
    <row r="175" spans="1:8" x14ac:dyDescent="0.2">
      <c r="A175" s="6">
        <v>7</v>
      </c>
      <c r="B175" s="7" t="s">
        <v>183</v>
      </c>
      <c r="C175" s="6">
        <v>1</v>
      </c>
      <c r="D175" s="6">
        <v>521</v>
      </c>
      <c r="E175" s="7" t="s">
        <v>10</v>
      </c>
      <c r="F175" s="8">
        <v>604.87</v>
      </c>
      <c r="G175" s="8">
        <v>604.87</v>
      </c>
      <c r="H175" s="9">
        <v>951</v>
      </c>
    </row>
    <row r="176" spans="1:8" x14ac:dyDescent="0.2">
      <c r="A176" s="6">
        <v>7</v>
      </c>
      <c r="B176" s="7" t="s">
        <v>183</v>
      </c>
      <c r="C176" s="6">
        <v>1</v>
      </c>
      <c r="D176" s="6">
        <v>524</v>
      </c>
      <c r="E176" s="7" t="s">
        <v>11</v>
      </c>
      <c r="F176" s="8">
        <v>203.37</v>
      </c>
      <c r="G176" s="8">
        <v>203.37</v>
      </c>
      <c r="H176" s="9">
        <v>324</v>
      </c>
    </row>
    <row r="177" spans="1:8" x14ac:dyDescent="0.2">
      <c r="A177" s="6">
        <v>7</v>
      </c>
      <c r="B177" s="7" t="s">
        <v>183</v>
      </c>
      <c r="C177" s="6">
        <v>1</v>
      </c>
      <c r="D177" s="6">
        <v>525</v>
      </c>
      <c r="E177" s="7" t="s">
        <v>97</v>
      </c>
      <c r="F177" s="8"/>
      <c r="G177" s="8"/>
      <c r="H177" s="9">
        <v>1.8</v>
      </c>
    </row>
    <row r="178" spans="1:8" x14ac:dyDescent="0.2">
      <c r="A178" s="6">
        <v>7</v>
      </c>
      <c r="B178" s="7" t="s">
        <v>183</v>
      </c>
      <c r="C178" s="6">
        <v>1</v>
      </c>
      <c r="D178" s="6">
        <v>527</v>
      </c>
      <c r="E178" s="7" t="s">
        <v>12</v>
      </c>
      <c r="F178" s="8">
        <v>11.96</v>
      </c>
      <c r="G178" s="8">
        <v>11.96</v>
      </c>
      <c r="H178" s="9">
        <v>19</v>
      </c>
    </row>
    <row r="179" spans="1:8" x14ac:dyDescent="0.2">
      <c r="A179" s="6">
        <v>7</v>
      </c>
      <c r="B179" s="7" t="s">
        <v>183</v>
      </c>
      <c r="C179" s="6">
        <v>1</v>
      </c>
      <c r="D179" s="6">
        <v>528</v>
      </c>
      <c r="E179" s="7" t="s">
        <v>98</v>
      </c>
      <c r="F179" s="8">
        <v>21</v>
      </c>
      <c r="G179" s="8">
        <v>21</v>
      </c>
      <c r="H179" s="9">
        <v>31.6</v>
      </c>
    </row>
    <row r="180" spans="1:8" x14ac:dyDescent="0.2">
      <c r="A180" s="6">
        <v>7</v>
      </c>
      <c r="B180" s="7" t="s">
        <v>183</v>
      </c>
      <c r="C180" s="6">
        <v>1</v>
      </c>
      <c r="D180" s="6">
        <v>558</v>
      </c>
      <c r="E180" s="7" t="s">
        <v>14</v>
      </c>
      <c r="F180" s="8">
        <v>20</v>
      </c>
      <c r="G180" s="8">
        <v>20</v>
      </c>
      <c r="H180" s="9">
        <v>40</v>
      </c>
    </row>
    <row r="181" spans="1:8" ht="14.45" x14ac:dyDescent="0.25">
      <c r="A181" s="10" t="s">
        <v>113</v>
      </c>
      <c r="B181" s="11"/>
      <c r="C181" s="10">
        <v>1</v>
      </c>
      <c r="D181" s="10"/>
      <c r="E181" s="11"/>
      <c r="F181" s="12">
        <v>2492.6999999999998</v>
      </c>
      <c r="G181" s="12">
        <v>2468.6999999999998</v>
      </c>
      <c r="H181" s="13">
        <v>2462.9</v>
      </c>
    </row>
    <row r="182" spans="1:8" x14ac:dyDescent="0.2">
      <c r="A182" s="6">
        <v>7</v>
      </c>
      <c r="B182" s="7" t="s">
        <v>183</v>
      </c>
      <c r="C182" s="6">
        <v>1</v>
      </c>
      <c r="D182" s="6">
        <v>602</v>
      </c>
      <c r="E182" s="7" t="s">
        <v>17</v>
      </c>
      <c r="F182" s="8">
        <v>978</v>
      </c>
      <c r="G182" s="8">
        <v>618</v>
      </c>
      <c r="H182" s="9"/>
    </row>
    <row r="183" spans="1:8" x14ac:dyDescent="0.2">
      <c r="A183" s="6">
        <v>7</v>
      </c>
      <c r="B183" s="7" t="s">
        <v>183</v>
      </c>
      <c r="C183" s="6">
        <v>1</v>
      </c>
      <c r="D183" s="6">
        <v>672</v>
      </c>
      <c r="E183" s="7" t="s">
        <v>20</v>
      </c>
      <c r="F183" s="8">
        <v>1514.7</v>
      </c>
      <c r="G183" s="8">
        <v>1514.7</v>
      </c>
      <c r="H183" s="9">
        <v>2132.9</v>
      </c>
    </row>
    <row r="184" spans="1:8" ht="14.45" x14ac:dyDescent="0.25">
      <c r="A184" s="10" t="s">
        <v>114</v>
      </c>
      <c r="B184" s="11"/>
      <c r="C184" s="10">
        <v>1</v>
      </c>
      <c r="D184" s="10"/>
      <c r="E184" s="11"/>
      <c r="F184" s="12">
        <v>2492.6999999999998</v>
      </c>
      <c r="G184" s="12">
        <v>2132.6999999999998</v>
      </c>
      <c r="H184" s="13">
        <v>2132.9</v>
      </c>
    </row>
    <row r="185" spans="1:8" x14ac:dyDescent="0.2">
      <c r="A185" s="10" t="s">
        <v>184</v>
      </c>
      <c r="B185" s="11"/>
      <c r="C185" s="10">
        <v>1</v>
      </c>
      <c r="D185" s="10"/>
      <c r="E185" s="11"/>
      <c r="F185" s="12">
        <v>2492.6999999999998</v>
      </c>
      <c r="G185" s="12">
        <v>2132.6999999999998</v>
      </c>
      <c r="H185" s="13">
        <v>2132.9</v>
      </c>
    </row>
    <row r="186" spans="1:8" x14ac:dyDescent="0.2">
      <c r="A186" s="10" t="s">
        <v>185</v>
      </c>
      <c r="B186" s="11"/>
      <c r="C186" s="10">
        <v>1</v>
      </c>
      <c r="D186" s="10"/>
      <c r="E186" s="11"/>
      <c r="F186" s="12">
        <v>2492.6999999999998</v>
      </c>
      <c r="G186" s="12">
        <v>2468.6999999999998</v>
      </c>
      <c r="H186" s="13">
        <v>2462.9</v>
      </c>
    </row>
    <row r="187" spans="1:8" x14ac:dyDescent="0.2">
      <c r="A187" s="10" t="s">
        <v>186</v>
      </c>
      <c r="B187" s="11"/>
      <c r="C187" s="10">
        <v>1</v>
      </c>
      <c r="D187" s="10"/>
      <c r="E187" s="11"/>
      <c r="F187" s="12">
        <v>0</v>
      </c>
      <c r="G187" s="12">
        <v>-336</v>
      </c>
      <c r="H187" s="13">
        <v>-330</v>
      </c>
    </row>
    <row r="188" spans="1:8" ht="14.45" x14ac:dyDescent="0.25">
      <c r="A188" s="6"/>
      <c r="B188" s="7"/>
      <c r="C188" s="6"/>
      <c r="D188" s="6"/>
      <c r="E188" s="7"/>
      <c r="F188" s="8"/>
      <c r="G188" s="8"/>
      <c r="H188" s="9"/>
    </row>
    <row r="189" spans="1:8" x14ac:dyDescent="0.2">
      <c r="A189" s="27">
        <v>7</v>
      </c>
      <c r="B189" s="28" t="s">
        <v>183</v>
      </c>
      <c r="C189" s="27">
        <v>2</v>
      </c>
      <c r="D189" s="27">
        <v>603</v>
      </c>
      <c r="E189" s="28" t="s">
        <v>35</v>
      </c>
      <c r="F189" s="29"/>
      <c r="G189" s="29"/>
      <c r="H189" s="30">
        <v>200</v>
      </c>
    </row>
    <row r="190" spans="1:8" ht="14.45" x14ac:dyDescent="0.25">
      <c r="A190" s="10" t="s">
        <v>114</v>
      </c>
      <c r="B190" s="11"/>
      <c r="C190" s="10">
        <v>1</v>
      </c>
      <c r="D190" s="10"/>
      <c r="E190" s="11"/>
      <c r="F190" s="12">
        <v>0</v>
      </c>
      <c r="G190" s="12">
        <v>0</v>
      </c>
      <c r="H190" s="13">
        <v>200</v>
      </c>
    </row>
    <row r="191" spans="1:8" x14ac:dyDescent="0.2">
      <c r="A191" s="10" t="s">
        <v>187</v>
      </c>
      <c r="B191" s="11"/>
      <c r="C191" s="10" t="s">
        <v>220</v>
      </c>
      <c r="D191" s="10"/>
      <c r="E191" s="11"/>
      <c r="F191" s="12">
        <v>0</v>
      </c>
      <c r="G191" s="12">
        <v>0</v>
      </c>
      <c r="H191" s="13">
        <v>200</v>
      </c>
    </row>
    <row r="192" spans="1:8" x14ac:dyDescent="0.2">
      <c r="A192" s="10" t="s">
        <v>221</v>
      </c>
      <c r="B192" s="11"/>
      <c r="C192" s="10"/>
      <c r="D192" s="10"/>
      <c r="E192" s="11"/>
      <c r="F192" s="12">
        <v>2492.6999999999998</v>
      </c>
      <c r="G192" s="12">
        <v>2132.6999999999998</v>
      </c>
      <c r="H192" s="13">
        <v>2332.9</v>
      </c>
    </row>
    <row r="193" spans="1:8" x14ac:dyDescent="0.2">
      <c r="A193" s="10" t="s">
        <v>222</v>
      </c>
      <c r="B193" s="11"/>
      <c r="C193" s="10"/>
      <c r="D193" s="10"/>
      <c r="E193" s="11"/>
      <c r="F193" s="12">
        <v>2492.6999999999998</v>
      </c>
      <c r="G193" s="12">
        <v>2468.6999999999998</v>
      </c>
      <c r="H193" s="13">
        <v>2462.9</v>
      </c>
    </row>
    <row r="194" spans="1:8" x14ac:dyDescent="0.2">
      <c r="A194" s="10" t="s">
        <v>223</v>
      </c>
      <c r="B194" s="11"/>
      <c r="C194" s="10"/>
      <c r="D194" s="10"/>
      <c r="E194" s="11"/>
      <c r="F194" s="12">
        <v>0</v>
      </c>
      <c r="G194" s="12">
        <v>-336</v>
      </c>
      <c r="H194" s="13">
        <v>-130</v>
      </c>
    </row>
    <row r="195" spans="1:8" ht="14.45" x14ac:dyDescent="0.25">
      <c r="A195" s="6"/>
      <c r="B195" s="7"/>
      <c r="C195" s="6"/>
      <c r="D195" s="6"/>
      <c r="E195" s="7"/>
      <c r="F195" s="8"/>
      <c r="G195" s="8"/>
      <c r="H195" s="9"/>
    </row>
    <row r="196" spans="1:8" x14ac:dyDescent="0.2">
      <c r="A196" s="10" t="s">
        <v>115</v>
      </c>
      <c r="B196" s="11"/>
      <c r="C196" s="10"/>
      <c r="D196" s="10"/>
      <c r="E196" s="11"/>
      <c r="F196" s="12">
        <v>18364.2</v>
      </c>
      <c r="G196" s="12">
        <v>18946.8</v>
      </c>
      <c r="H196" s="13">
        <v>18690.163</v>
      </c>
    </row>
    <row r="197" spans="1:8" x14ac:dyDescent="0.2">
      <c r="A197" s="10" t="s">
        <v>116</v>
      </c>
      <c r="B197" s="11"/>
      <c r="C197" s="10"/>
      <c r="D197" s="10"/>
      <c r="E197" s="11"/>
      <c r="F197" s="12">
        <v>18364.2</v>
      </c>
      <c r="G197" s="12">
        <v>18946.8</v>
      </c>
      <c r="H197" s="13">
        <v>18690.163</v>
      </c>
    </row>
    <row r="198" spans="1:8" x14ac:dyDescent="0.2">
      <c r="A198" s="10" t="s">
        <v>117</v>
      </c>
      <c r="B198" s="11"/>
      <c r="C198" s="10"/>
      <c r="D198" s="10"/>
      <c r="E198" s="11"/>
      <c r="F198" s="12">
        <v>0</v>
      </c>
      <c r="G198" s="12">
        <v>0</v>
      </c>
      <c r="H198" s="13">
        <v>0</v>
      </c>
    </row>
  </sheetData>
  <mergeCells count="1">
    <mergeCell ref="A1:H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Normal="100" workbookViewId="0">
      <pane ySplit="2" topLeftCell="A18" activePane="bottomLeft" state="frozen"/>
      <selection pane="bottomLeft" activeCell="K8" sqref="K8"/>
    </sheetView>
  </sheetViews>
  <sheetFormatPr defaultColWidth="8.85546875" defaultRowHeight="14.25" x14ac:dyDescent="0.2"/>
  <cols>
    <col min="1" max="1" width="9.7109375" style="22" customWidth="1"/>
    <col min="2" max="2" width="6.42578125" style="22" customWidth="1"/>
    <col min="3" max="3" width="51.7109375" style="25" customWidth="1"/>
    <col min="4" max="4" width="8.5703125" style="22" customWidth="1"/>
    <col min="5" max="7" width="16.85546875" style="23" customWidth="1"/>
    <col min="8" max="16384" width="8.85546875" style="1"/>
  </cols>
  <sheetData>
    <row r="1" spans="1:7" ht="36.200000000000003" customHeight="1" x14ac:dyDescent="0.2">
      <c r="A1" s="79" t="s">
        <v>229</v>
      </c>
      <c r="B1" s="79"/>
      <c r="C1" s="79"/>
      <c r="D1" s="79"/>
      <c r="E1" s="79"/>
      <c r="F1" s="79"/>
      <c r="G1" s="79"/>
    </row>
    <row r="2" spans="1:7" ht="36.200000000000003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5" t="s">
        <v>4</v>
      </c>
      <c r="F2" s="5" t="s">
        <v>5</v>
      </c>
      <c r="G2" s="5" t="s">
        <v>232</v>
      </c>
    </row>
    <row r="3" spans="1:7" x14ac:dyDescent="0.2">
      <c r="A3" s="6">
        <v>1</v>
      </c>
      <c r="B3" s="6">
        <v>501</v>
      </c>
      <c r="C3" s="7" t="s">
        <v>6</v>
      </c>
      <c r="D3" s="6"/>
      <c r="E3" s="8">
        <v>5047.28</v>
      </c>
      <c r="F3" s="8">
        <v>5027.28</v>
      </c>
      <c r="G3" s="9">
        <v>5278.79</v>
      </c>
    </row>
    <row r="4" spans="1:7" x14ac:dyDescent="0.2">
      <c r="A4" s="6">
        <v>1</v>
      </c>
      <c r="B4" s="6">
        <v>502</v>
      </c>
      <c r="C4" s="7" t="s">
        <v>33</v>
      </c>
      <c r="D4" s="6"/>
      <c r="E4" s="8">
        <v>1922</v>
      </c>
      <c r="F4" s="8">
        <v>1922</v>
      </c>
      <c r="G4" s="9">
        <v>2035.6</v>
      </c>
    </row>
    <row r="5" spans="1:7" x14ac:dyDescent="0.2">
      <c r="A5" s="6">
        <v>1</v>
      </c>
      <c r="B5" s="6">
        <v>511</v>
      </c>
      <c r="C5" s="7" t="s">
        <v>7</v>
      </c>
      <c r="D5" s="6"/>
      <c r="E5" s="8">
        <v>940</v>
      </c>
      <c r="F5" s="8">
        <v>911</v>
      </c>
      <c r="G5" s="9">
        <v>763</v>
      </c>
    </row>
    <row r="6" spans="1:7" x14ac:dyDescent="0.2">
      <c r="A6" s="6">
        <v>1</v>
      </c>
      <c r="B6" s="6">
        <v>518</v>
      </c>
      <c r="C6" s="7" t="s">
        <v>9</v>
      </c>
      <c r="D6" s="6"/>
      <c r="E6" s="8">
        <v>780</v>
      </c>
      <c r="F6" s="8">
        <v>780</v>
      </c>
      <c r="G6" s="9">
        <v>639</v>
      </c>
    </row>
    <row r="7" spans="1:7" x14ac:dyDescent="0.2">
      <c r="A7" s="6">
        <v>1</v>
      </c>
      <c r="B7" s="6">
        <v>521</v>
      </c>
      <c r="C7" s="7" t="s">
        <v>10</v>
      </c>
      <c r="D7" s="6"/>
      <c r="E7" s="8">
        <v>461.79</v>
      </c>
      <c r="F7" s="8">
        <v>461.79</v>
      </c>
      <c r="G7" s="9">
        <v>485.19</v>
      </c>
    </row>
    <row r="8" spans="1:7" x14ac:dyDescent="0.2">
      <c r="A8" s="6">
        <v>1</v>
      </c>
      <c r="B8" s="6">
        <v>521</v>
      </c>
      <c r="C8" s="7" t="s">
        <v>10</v>
      </c>
      <c r="D8" s="6">
        <v>33353</v>
      </c>
      <c r="E8" s="8">
        <v>20067</v>
      </c>
      <c r="F8" s="8">
        <v>20374</v>
      </c>
      <c r="G8" s="9">
        <v>25083.9</v>
      </c>
    </row>
    <row r="9" spans="1:7" x14ac:dyDescent="0.2">
      <c r="A9" s="6">
        <v>1</v>
      </c>
      <c r="B9" s="6">
        <v>524</v>
      </c>
      <c r="C9" s="7" t="s">
        <v>11</v>
      </c>
      <c r="D9" s="6"/>
      <c r="E9" s="8">
        <v>157</v>
      </c>
      <c r="F9" s="8">
        <v>157</v>
      </c>
      <c r="G9" s="9">
        <v>164.96</v>
      </c>
    </row>
    <row r="10" spans="1:7" x14ac:dyDescent="0.2">
      <c r="A10" s="6">
        <v>1</v>
      </c>
      <c r="B10" s="6">
        <v>524</v>
      </c>
      <c r="C10" s="7" t="s">
        <v>11</v>
      </c>
      <c r="D10" s="6">
        <v>33353</v>
      </c>
      <c r="E10" s="8">
        <v>6823</v>
      </c>
      <c r="F10" s="8">
        <v>6928</v>
      </c>
      <c r="G10" s="9">
        <v>8528.7999999999993</v>
      </c>
    </row>
    <row r="11" spans="1:7" x14ac:dyDescent="0.2">
      <c r="A11" s="6">
        <v>1</v>
      </c>
      <c r="B11" s="6">
        <v>525</v>
      </c>
      <c r="C11" s="7" t="s">
        <v>97</v>
      </c>
      <c r="D11" s="6"/>
      <c r="E11" s="8">
        <v>2</v>
      </c>
      <c r="F11" s="8">
        <v>2</v>
      </c>
      <c r="G11" s="9">
        <v>2.0499999999999998</v>
      </c>
    </row>
    <row r="12" spans="1:7" x14ac:dyDescent="0.2">
      <c r="A12" s="6">
        <v>1</v>
      </c>
      <c r="B12" s="6">
        <v>527</v>
      </c>
      <c r="C12" s="7" t="s">
        <v>12</v>
      </c>
      <c r="D12" s="6"/>
      <c r="E12" s="8">
        <v>9.2100000000000009</v>
      </c>
      <c r="F12" s="8">
        <v>9.2100000000000009</v>
      </c>
      <c r="G12" s="9">
        <v>9.6999999999999993</v>
      </c>
    </row>
    <row r="13" spans="1:7" x14ac:dyDescent="0.2">
      <c r="A13" s="6">
        <v>1</v>
      </c>
      <c r="B13" s="6">
        <v>527</v>
      </c>
      <c r="C13" s="7" t="s">
        <v>12</v>
      </c>
      <c r="D13" s="6">
        <v>33353</v>
      </c>
      <c r="E13" s="8">
        <v>397</v>
      </c>
      <c r="F13" s="8">
        <v>403</v>
      </c>
      <c r="G13" s="9">
        <v>496.3</v>
      </c>
    </row>
    <row r="14" spans="1:7" x14ac:dyDescent="0.2">
      <c r="A14" s="6">
        <v>1</v>
      </c>
      <c r="B14" s="6">
        <v>549</v>
      </c>
      <c r="C14" s="7" t="s">
        <v>13</v>
      </c>
      <c r="D14" s="6"/>
      <c r="E14" s="8">
        <v>66</v>
      </c>
      <c r="F14" s="8">
        <v>66</v>
      </c>
      <c r="G14" s="9">
        <v>66</v>
      </c>
    </row>
    <row r="15" spans="1:7" x14ac:dyDescent="0.2">
      <c r="A15" s="6">
        <v>1</v>
      </c>
      <c r="B15" s="6">
        <v>551</v>
      </c>
      <c r="C15" s="7" t="s">
        <v>54</v>
      </c>
      <c r="D15" s="6"/>
      <c r="E15" s="8">
        <v>97</v>
      </c>
      <c r="F15" s="8">
        <v>97</v>
      </c>
      <c r="G15" s="9">
        <v>97</v>
      </c>
    </row>
    <row r="16" spans="1:7" x14ac:dyDescent="0.2">
      <c r="A16" s="6">
        <v>1</v>
      </c>
      <c r="B16" s="6">
        <v>558</v>
      </c>
      <c r="C16" s="7" t="s">
        <v>14</v>
      </c>
      <c r="D16" s="6"/>
      <c r="E16" s="8">
        <v>380</v>
      </c>
      <c r="F16" s="8">
        <v>429</v>
      </c>
      <c r="G16" s="9">
        <v>407</v>
      </c>
    </row>
    <row r="17" spans="1:7" x14ac:dyDescent="0.2">
      <c r="A17" s="6">
        <v>1</v>
      </c>
      <c r="B17" s="6">
        <v>558</v>
      </c>
      <c r="C17" s="7" t="s">
        <v>14</v>
      </c>
      <c r="D17" s="6">
        <v>33353</v>
      </c>
      <c r="E17" s="8">
        <v>682</v>
      </c>
      <c r="F17" s="8">
        <v>695</v>
      </c>
      <c r="G17" s="9">
        <v>818.4</v>
      </c>
    </row>
    <row r="18" spans="1:7" x14ac:dyDescent="0.2">
      <c r="A18" s="10" t="s">
        <v>16</v>
      </c>
      <c r="B18" s="10"/>
      <c r="C18" s="11"/>
      <c r="D18" s="10"/>
      <c r="E18" s="12">
        <v>37831.279999999999</v>
      </c>
      <c r="F18" s="12">
        <v>38262.28</v>
      </c>
      <c r="G18" s="13">
        <v>44875.69</v>
      </c>
    </row>
    <row r="19" spans="1:7" x14ac:dyDescent="0.2">
      <c r="A19" s="6">
        <v>1</v>
      </c>
      <c r="B19" s="6">
        <v>602</v>
      </c>
      <c r="C19" s="7" t="s">
        <v>17</v>
      </c>
      <c r="D19" s="6"/>
      <c r="E19" s="8">
        <v>4735</v>
      </c>
      <c r="F19" s="8">
        <v>4735</v>
      </c>
      <c r="G19" s="9">
        <v>4859.7</v>
      </c>
    </row>
    <row r="20" spans="1:7" x14ac:dyDescent="0.2">
      <c r="A20" s="6">
        <v>1</v>
      </c>
      <c r="B20" s="6">
        <v>648</v>
      </c>
      <c r="C20" s="7" t="s">
        <v>18</v>
      </c>
      <c r="D20" s="6"/>
      <c r="E20" s="8">
        <v>594.48</v>
      </c>
      <c r="F20" s="8">
        <v>594.48</v>
      </c>
      <c r="G20" s="9">
        <v>408.19</v>
      </c>
    </row>
    <row r="21" spans="1:7" x14ac:dyDescent="0.2">
      <c r="A21" s="6">
        <v>1</v>
      </c>
      <c r="B21" s="6">
        <v>649</v>
      </c>
      <c r="C21" s="7" t="s">
        <v>56</v>
      </c>
      <c r="D21" s="6"/>
      <c r="E21" s="8">
        <v>110</v>
      </c>
      <c r="F21" s="8">
        <v>110</v>
      </c>
      <c r="G21" s="9">
        <v>110</v>
      </c>
    </row>
    <row r="22" spans="1:7" x14ac:dyDescent="0.2">
      <c r="A22" s="6">
        <v>1</v>
      </c>
      <c r="B22" s="6">
        <v>662</v>
      </c>
      <c r="C22" s="7" t="s">
        <v>19</v>
      </c>
      <c r="D22" s="6"/>
      <c r="E22" s="8">
        <v>10</v>
      </c>
      <c r="F22" s="8">
        <v>10</v>
      </c>
      <c r="G22" s="9">
        <v>10</v>
      </c>
    </row>
    <row r="23" spans="1:7" x14ac:dyDescent="0.2">
      <c r="A23" s="6">
        <v>1</v>
      </c>
      <c r="B23" s="6">
        <v>672</v>
      </c>
      <c r="C23" s="7" t="s">
        <v>20</v>
      </c>
      <c r="D23" s="6"/>
      <c r="E23" s="8">
        <v>4412.8</v>
      </c>
      <c r="F23" s="8">
        <v>4412.8</v>
      </c>
      <c r="G23" s="9">
        <v>4560.3999999999996</v>
      </c>
    </row>
    <row r="24" spans="1:7" x14ac:dyDescent="0.2">
      <c r="A24" s="6">
        <v>1</v>
      </c>
      <c r="B24" s="6">
        <v>672</v>
      </c>
      <c r="C24" s="7" t="s">
        <v>20</v>
      </c>
      <c r="D24" s="6">
        <v>33353</v>
      </c>
      <c r="E24" s="8">
        <v>27969</v>
      </c>
      <c r="F24" s="8">
        <v>28400</v>
      </c>
      <c r="G24" s="9">
        <v>34927.4</v>
      </c>
    </row>
    <row r="25" spans="1:7" x14ac:dyDescent="0.2">
      <c r="A25" s="10" t="s">
        <v>21</v>
      </c>
      <c r="B25" s="10"/>
      <c r="C25" s="11"/>
      <c r="D25" s="10"/>
      <c r="E25" s="12">
        <v>37831.279999999999</v>
      </c>
      <c r="F25" s="12">
        <v>38262.28</v>
      </c>
      <c r="G25" s="13">
        <v>44875.69</v>
      </c>
    </row>
    <row r="26" spans="1:7" x14ac:dyDescent="0.2">
      <c r="A26" s="10" t="s">
        <v>122</v>
      </c>
      <c r="B26" s="10"/>
      <c r="C26" s="11"/>
      <c r="D26" s="10"/>
      <c r="E26" s="12">
        <v>37831.279999999999</v>
      </c>
      <c r="F26" s="12">
        <v>38262.28</v>
      </c>
      <c r="G26" s="13">
        <v>44875.69</v>
      </c>
    </row>
    <row r="27" spans="1:7" x14ac:dyDescent="0.2">
      <c r="A27" s="10" t="s">
        <v>124</v>
      </c>
      <c r="B27" s="10"/>
      <c r="C27" s="11"/>
      <c r="D27" s="10"/>
      <c r="E27" s="12">
        <v>37831.279999999999</v>
      </c>
      <c r="F27" s="12">
        <v>38262.28</v>
      </c>
      <c r="G27" s="13">
        <v>44875.69</v>
      </c>
    </row>
    <row r="28" spans="1:7" x14ac:dyDescent="0.2">
      <c r="A28" s="10" t="s">
        <v>125</v>
      </c>
      <c r="B28" s="10"/>
      <c r="C28" s="11"/>
      <c r="D28" s="10"/>
      <c r="E28" s="12">
        <v>0</v>
      </c>
      <c r="F28" s="12">
        <v>0</v>
      </c>
      <c r="G28" s="13">
        <v>0</v>
      </c>
    </row>
    <row r="29" spans="1:7" x14ac:dyDescent="0.2">
      <c r="A29" s="6"/>
      <c r="B29" s="6"/>
      <c r="C29" s="7"/>
      <c r="D29" s="6"/>
      <c r="E29" s="8"/>
      <c r="F29" s="8"/>
      <c r="G29" s="9"/>
    </row>
    <row r="30" spans="1:7" x14ac:dyDescent="0.2">
      <c r="A30" s="6">
        <v>2</v>
      </c>
      <c r="B30" s="6">
        <v>501</v>
      </c>
      <c r="C30" s="7" t="s">
        <v>6</v>
      </c>
      <c r="D30" s="6"/>
      <c r="E30" s="8">
        <v>300</v>
      </c>
      <c r="F30" s="8">
        <v>300</v>
      </c>
      <c r="G30" s="9">
        <v>300</v>
      </c>
    </row>
    <row r="31" spans="1:7" x14ac:dyDescent="0.2">
      <c r="A31" s="6">
        <v>2</v>
      </c>
      <c r="B31" s="6">
        <v>502</v>
      </c>
      <c r="C31" s="7" t="s">
        <v>33</v>
      </c>
      <c r="D31" s="6"/>
      <c r="E31" s="8">
        <v>214</v>
      </c>
      <c r="F31" s="8">
        <v>214</v>
      </c>
      <c r="G31" s="9">
        <v>214</v>
      </c>
    </row>
    <row r="32" spans="1:7" x14ac:dyDescent="0.2">
      <c r="A32" s="6">
        <v>2</v>
      </c>
      <c r="B32" s="6">
        <v>511</v>
      </c>
      <c r="C32" s="7" t="s">
        <v>7</v>
      </c>
      <c r="D32" s="6"/>
      <c r="E32" s="8">
        <v>73</v>
      </c>
      <c r="F32" s="8">
        <v>73</v>
      </c>
      <c r="G32" s="9">
        <v>73</v>
      </c>
    </row>
    <row r="33" spans="1:7" x14ac:dyDescent="0.2">
      <c r="A33" s="6">
        <v>2</v>
      </c>
      <c r="B33" s="6">
        <v>518</v>
      </c>
      <c r="C33" s="7" t="s">
        <v>9</v>
      </c>
      <c r="D33" s="6"/>
      <c r="E33" s="8">
        <v>29</v>
      </c>
      <c r="F33" s="8">
        <v>29</v>
      </c>
      <c r="G33" s="9">
        <v>29</v>
      </c>
    </row>
    <row r="34" spans="1:7" x14ac:dyDescent="0.2">
      <c r="A34" s="6">
        <v>2</v>
      </c>
      <c r="B34" s="6">
        <v>521</v>
      </c>
      <c r="C34" s="7" t="s">
        <v>10</v>
      </c>
      <c r="D34" s="6"/>
      <c r="E34" s="8">
        <v>304.97000000000003</v>
      </c>
      <c r="F34" s="8">
        <v>304.97000000000003</v>
      </c>
      <c r="G34" s="9">
        <v>304.97000000000003</v>
      </c>
    </row>
    <row r="35" spans="1:7" x14ac:dyDescent="0.2">
      <c r="A35" s="6">
        <v>2</v>
      </c>
      <c r="B35" s="6">
        <v>524</v>
      </c>
      <c r="C35" s="7" t="s">
        <v>11</v>
      </c>
      <c r="D35" s="6"/>
      <c r="E35" s="8">
        <v>95.69</v>
      </c>
      <c r="F35" s="8">
        <v>95.69</v>
      </c>
      <c r="G35" s="9">
        <v>95.69</v>
      </c>
    </row>
    <row r="36" spans="1:7" x14ac:dyDescent="0.2">
      <c r="A36" s="6">
        <v>2</v>
      </c>
      <c r="B36" s="6">
        <v>525</v>
      </c>
      <c r="C36" s="7" t="s">
        <v>97</v>
      </c>
      <c r="D36" s="6"/>
      <c r="E36" s="8">
        <v>1.21</v>
      </c>
      <c r="F36" s="8">
        <v>1.21</v>
      </c>
      <c r="G36" s="9">
        <v>1.21</v>
      </c>
    </row>
    <row r="37" spans="1:7" x14ac:dyDescent="0.2">
      <c r="A37" s="6">
        <v>2</v>
      </c>
      <c r="B37" s="6">
        <v>527</v>
      </c>
      <c r="C37" s="7" t="s">
        <v>12</v>
      </c>
      <c r="D37" s="6"/>
      <c r="E37" s="8">
        <v>5.63</v>
      </c>
      <c r="F37" s="8">
        <v>5.63</v>
      </c>
      <c r="G37" s="9">
        <v>5.63</v>
      </c>
    </row>
    <row r="38" spans="1:7" x14ac:dyDescent="0.2">
      <c r="A38" s="6">
        <v>2</v>
      </c>
      <c r="B38" s="6">
        <v>558</v>
      </c>
      <c r="C38" s="7" t="s">
        <v>14</v>
      </c>
      <c r="D38" s="6"/>
      <c r="E38" s="8">
        <v>5</v>
      </c>
      <c r="F38" s="8">
        <v>5</v>
      </c>
      <c r="G38" s="9">
        <v>5</v>
      </c>
    </row>
    <row r="39" spans="1:7" x14ac:dyDescent="0.2">
      <c r="A39" s="10" t="s">
        <v>34</v>
      </c>
      <c r="B39" s="10"/>
      <c r="C39" s="11"/>
      <c r="D39" s="10"/>
      <c r="E39" s="12">
        <v>1028.5</v>
      </c>
      <c r="F39" s="12">
        <v>1028.5</v>
      </c>
      <c r="G39" s="13">
        <v>1028.5</v>
      </c>
    </row>
    <row r="40" spans="1:7" x14ac:dyDescent="0.2">
      <c r="A40" s="6">
        <v>2</v>
      </c>
      <c r="B40" s="6">
        <v>602</v>
      </c>
      <c r="C40" s="7" t="s">
        <v>17</v>
      </c>
      <c r="D40" s="6"/>
      <c r="E40" s="8">
        <v>494</v>
      </c>
      <c r="F40" s="8">
        <v>494</v>
      </c>
      <c r="G40" s="9">
        <v>494</v>
      </c>
    </row>
    <row r="41" spans="1:7" x14ac:dyDescent="0.2">
      <c r="A41" s="6">
        <v>2</v>
      </c>
      <c r="B41" s="6">
        <v>603</v>
      </c>
      <c r="C41" s="7" t="s">
        <v>35</v>
      </c>
      <c r="D41" s="6"/>
      <c r="E41" s="8">
        <v>534.5</v>
      </c>
      <c r="F41" s="8">
        <v>534.5</v>
      </c>
      <c r="G41" s="9">
        <v>534.5</v>
      </c>
    </row>
    <row r="42" spans="1:7" x14ac:dyDescent="0.2">
      <c r="A42" s="10" t="s">
        <v>36</v>
      </c>
      <c r="B42" s="10"/>
      <c r="C42" s="11"/>
      <c r="D42" s="10"/>
      <c r="E42" s="12">
        <v>1028.5</v>
      </c>
      <c r="F42" s="12">
        <v>1028.5</v>
      </c>
      <c r="G42" s="13">
        <v>1028.5</v>
      </c>
    </row>
    <row r="43" spans="1:7" x14ac:dyDescent="0.2">
      <c r="A43" s="10" t="s">
        <v>127</v>
      </c>
      <c r="B43" s="10"/>
      <c r="C43" s="11"/>
      <c r="D43" s="10"/>
      <c r="E43" s="12">
        <v>1028.5</v>
      </c>
      <c r="F43" s="12">
        <v>1028.5</v>
      </c>
      <c r="G43" s="13">
        <v>1028.5</v>
      </c>
    </row>
    <row r="44" spans="1:7" x14ac:dyDescent="0.2">
      <c r="A44" s="10" t="s">
        <v>129</v>
      </c>
      <c r="B44" s="10"/>
      <c r="C44" s="11"/>
      <c r="D44" s="10"/>
      <c r="E44" s="12">
        <v>1028.5</v>
      </c>
      <c r="F44" s="12">
        <v>1028.5</v>
      </c>
      <c r="G44" s="13">
        <v>1028.5</v>
      </c>
    </row>
    <row r="45" spans="1:7" x14ac:dyDescent="0.2">
      <c r="A45" s="10" t="s">
        <v>130</v>
      </c>
      <c r="B45" s="10"/>
      <c r="C45" s="11"/>
      <c r="D45" s="10"/>
      <c r="E45" s="12">
        <v>0</v>
      </c>
      <c r="F45" s="12">
        <v>0</v>
      </c>
      <c r="G45" s="13">
        <v>0</v>
      </c>
    </row>
    <row r="46" spans="1:7" x14ac:dyDescent="0.2">
      <c r="A46" s="6"/>
      <c r="B46" s="6"/>
      <c r="C46" s="7"/>
      <c r="D46" s="6"/>
      <c r="E46" s="8"/>
      <c r="F46" s="8"/>
      <c r="G46" s="9"/>
    </row>
    <row r="47" spans="1:7" x14ac:dyDescent="0.2">
      <c r="A47" s="10" t="s">
        <v>26</v>
      </c>
      <c r="B47" s="10"/>
      <c r="C47" s="11"/>
      <c r="D47" s="10"/>
      <c r="E47" s="12">
        <v>38859.78</v>
      </c>
      <c r="F47" s="12">
        <v>39290.78</v>
      </c>
      <c r="G47" s="13">
        <v>45904.19</v>
      </c>
    </row>
    <row r="48" spans="1:7" x14ac:dyDescent="0.2">
      <c r="A48" s="10" t="s">
        <v>27</v>
      </c>
      <c r="B48" s="10"/>
      <c r="C48" s="11"/>
      <c r="D48" s="10"/>
      <c r="E48" s="12">
        <v>38859.78</v>
      </c>
      <c r="F48" s="12">
        <v>39290.78</v>
      </c>
      <c r="G48" s="13">
        <v>45904.19</v>
      </c>
    </row>
    <row r="49" spans="1:7" x14ac:dyDescent="0.2">
      <c r="A49" s="10" t="s">
        <v>28</v>
      </c>
      <c r="B49" s="10"/>
      <c r="C49" s="11"/>
      <c r="D49" s="10"/>
      <c r="E49" s="12">
        <v>0</v>
      </c>
      <c r="F49" s="12">
        <v>0</v>
      </c>
      <c r="G49" s="13">
        <v>0</v>
      </c>
    </row>
  </sheetData>
  <mergeCells count="1">
    <mergeCell ref="A1:G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zoomScaleNormal="100" workbookViewId="0">
      <pane ySplit="2" topLeftCell="A3" activePane="bottomLeft" state="frozen"/>
      <selection pane="bottomLeft" activeCell="K9" sqref="K9"/>
    </sheetView>
  </sheetViews>
  <sheetFormatPr defaultColWidth="8.85546875" defaultRowHeight="14.25" x14ac:dyDescent="0.2"/>
  <cols>
    <col min="1" max="1" width="7.28515625" style="22" customWidth="1"/>
    <col min="2" max="2" width="35" style="25" customWidth="1"/>
    <col min="3" max="4" width="6.42578125" style="22" customWidth="1"/>
    <col min="5" max="5" width="51.7109375" style="25" customWidth="1"/>
    <col min="6" max="6" width="8.5703125" style="22" customWidth="1"/>
    <col min="7" max="9" width="17.140625" style="23" customWidth="1"/>
    <col min="10" max="16384" width="8.85546875" style="1"/>
  </cols>
  <sheetData>
    <row r="1" spans="1:9" ht="36.200000000000003" customHeight="1" x14ac:dyDescent="0.2">
      <c r="A1" s="79" t="s">
        <v>229</v>
      </c>
      <c r="B1" s="79"/>
      <c r="C1" s="79"/>
      <c r="D1" s="79"/>
      <c r="E1" s="79"/>
      <c r="F1" s="79"/>
      <c r="G1" s="79"/>
      <c r="H1" s="79"/>
      <c r="I1" s="79"/>
    </row>
    <row r="2" spans="1:9" ht="36.200000000000003" customHeight="1" x14ac:dyDescent="0.2">
      <c r="A2" s="2" t="s">
        <v>93</v>
      </c>
      <c r="B2" s="3" t="s">
        <v>94</v>
      </c>
      <c r="C2" s="2" t="s">
        <v>0</v>
      </c>
      <c r="D2" s="2" t="s">
        <v>1</v>
      </c>
      <c r="E2" s="3" t="s">
        <v>2</v>
      </c>
      <c r="F2" s="2" t="s">
        <v>3</v>
      </c>
      <c r="G2" s="32" t="s">
        <v>4</v>
      </c>
      <c r="H2" s="32" t="s">
        <v>5</v>
      </c>
      <c r="I2" s="32" t="s">
        <v>232</v>
      </c>
    </row>
    <row r="3" spans="1:9" x14ac:dyDescent="0.2">
      <c r="A3" s="6"/>
      <c r="B3" s="7"/>
      <c r="C3" s="6">
        <v>1</v>
      </c>
      <c r="D3" s="6">
        <v>521</v>
      </c>
      <c r="E3" s="7" t="s">
        <v>10</v>
      </c>
      <c r="F3" s="6">
        <v>33353</v>
      </c>
      <c r="G3" s="8">
        <v>20067</v>
      </c>
      <c r="H3" s="8">
        <v>20374</v>
      </c>
      <c r="I3" s="9">
        <v>25083.9</v>
      </c>
    </row>
    <row r="4" spans="1:9" x14ac:dyDescent="0.2">
      <c r="A4" s="6"/>
      <c r="B4" s="7"/>
      <c r="C4" s="6">
        <v>1</v>
      </c>
      <c r="D4" s="6">
        <v>524</v>
      </c>
      <c r="E4" s="7" t="s">
        <v>11</v>
      </c>
      <c r="F4" s="6">
        <v>33353</v>
      </c>
      <c r="G4" s="8">
        <v>6823</v>
      </c>
      <c r="H4" s="8">
        <v>6928</v>
      </c>
      <c r="I4" s="9">
        <v>8528.7999999999993</v>
      </c>
    </row>
    <row r="5" spans="1:9" x14ac:dyDescent="0.2">
      <c r="A5" s="6"/>
      <c r="B5" s="7"/>
      <c r="C5" s="6">
        <v>1</v>
      </c>
      <c r="D5" s="6">
        <v>527</v>
      </c>
      <c r="E5" s="7" t="s">
        <v>12</v>
      </c>
      <c r="F5" s="6">
        <v>33353</v>
      </c>
      <c r="G5" s="8">
        <v>397</v>
      </c>
      <c r="H5" s="8">
        <v>403</v>
      </c>
      <c r="I5" s="9">
        <v>496.3</v>
      </c>
    </row>
    <row r="6" spans="1:9" x14ac:dyDescent="0.2">
      <c r="A6" s="6"/>
      <c r="B6" s="7"/>
      <c r="C6" s="6">
        <v>1</v>
      </c>
      <c r="D6" s="6">
        <v>558</v>
      </c>
      <c r="E6" s="7" t="s">
        <v>14</v>
      </c>
      <c r="F6" s="6">
        <v>33353</v>
      </c>
      <c r="G6" s="8">
        <v>682</v>
      </c>
      <c r="H6" s="8">
        <v>695</v>
      </c>
      <c r="I6" s="9">
        <v>818.4</v>
      </c>
    </row>
    <row r="7" spans="1:9" x14ac:dyDescent="0.2">
      <c r="A7" s="10" t="s">
        <v>44</v>
      </c>
      <c r="B7" s="11"/>
      <c r="C7" s="10">
        <v>1</v>
      </c>
      <c r="D7" s="10"/>
      <c r="E7" s="11"/>
      <c r="F7" s="10"/>
      <c r="G7" s="12">
        <v>27969</v>
      </c>
      <c r="H7" s="12">
        <v>28400</v>
      </c>
      <c r="I7" s="13">
        <v>34927.4</v>
      </c>
    </row>
    <row r="8" spans="1:9" x14ac:dyDescent="0.2">
      <c r="A8" s="27"/>
      <c r="B8" s="28"/>
      <c r="C8" s="27">
        <v>1</v>
      </c>
      <c r="D8" s="27">
        <v>672</v>
      </c>
      <c r="E8" s="28" t="s">
        <v>20</v>
      </c>
      <c r="F8" s="27">
        <v>33353</v>
      </c>
      <c r="G8" s="29">
        <v>27969</v>
      </c>
      <c r="H8" s="29">
        <v>28400</v>
      </c>
      <c r="I8" s="30">
        <v>34927.4</v>
      </c>
    </row>
    <row r="9" spans="1:9" x14ac:dyDescent="0.2">
      <c r="A9" s="10" t="s">
        <v>42</v>
      </c>
      <c r="B9" s="11"/>
      <c r="C9" s="10">
        <v>1</v>
      </c>
      <c r="D9" s="10"/>
      <c r="E9" s="11"/>
      <c r="F9" s="10"/>
      <c r="G9" s="12">
        <v>27969</v>
      </c>
      <c r="H9" s="12">
        <v>28400</v>
      </c>
      <c r="I9" s="13">
        <v>34927.4</v>
      </c>
    </row>
    <row r="10" spans="1:9" x14ac:dyDescent="0.2">
      <c r="A10" s="10" t="s">
        <v>118</v>
      </c>
      <c r="B10" s="11"/>
      <c r="C10" s="10">
        <v>1</v>
      </c>
      <c r="D10" s="10"/>
      <c r="E10" s="11"/>
      <c r="F10" s="10"/>
      <c r="G10" s="12">
        <v>27969</v>
      </c>
      <c r="H10" s="12">
        <v>28400</v>
      </c>
      <c r="I10" s="13">
        <v>34927.4</v>
      </c>
    </row>
    <row r="11" spans="1:9" x14ac:dyDescent="0.2">
      <c r="A11" s="10" t="s">
        <v>119</v>
      </c>
      <c r="B11" s="11"/>
      <c r="C11" s="10">
        <v>1</v>
      </c>
      <c r="D11" s="10"/>
      <c r="E11" s="11"/>
      <c r="F11" s="10"/>
      <c r="G11" s="12">
        <v>27969</v>
      </c>
      <c r="H11" s="12">
        <v>28400</v>
      </c>
      <c r="I11" s="13">
        <v>34927.4</v>
      </c>
    </row>
    <row r="12" spans="1:9" x14ac:dyDescent="0.2">
      <c r="A12" s="10" t="s">
        <v>120</v>
      </c>
      <c r="B12" s="11"/>
      <c r="C12" s="10">
        <v>1</v>
      </c>
      <c r="D12" s="10"/>
      <c r="E12" s="11"/>
      <c r="F12" s="10"/>
      <c r="G12" s="12">
        <v>0</v>
      </c>
      <c r="H12" s="12">
        <v>0</v>
      </c>
      <c r="I12" s="13">
        <v>0</v>
      </c>
    </row>
    <row r="13" spans="1:9" x14ac:dyDescent="0.2">
      <c r="A13" s="6"/>
      <c r="B13" s="7"/>
      <c r="C13" s="6"/>
      <c r="D13" s="6"/>
      <c r="E13" s="7"/>
      <c r="F13" s="6"/>
      <c r="G13" s="8"/>
      <c r="H13" s="8"/>
      <c r="I13" s="9"/>
    </row>
    <row r="14" spans="1:9" x14ac:dyDescent="0.2">
      <c r="A14" s="6">
        <v>1</v>
      </c>
      <c r="B14" s="7" t="s">
        <v>121</v>
      </c>
      <c r="C14" s="6">
        <v>1</v>
      </c>
      <c r="D14" s="6">
        <v>501</v>
      </c>
      <c r="E14" s="7" t="s">
        <v>6</v>
      </c>
      <c r="F14" s="6"/>
      <c r="G14" s="8">
        <v>324.48</v>
      </c>
      <c r="H14" s="8">
        <v>304.48</v>
      </c>
      <c r="I14" s="9">
        <v>471.89</v>
      </c>
    </row>
    <row r="15" spans="1:9" x14ac:dyDescent="0.2">
      <c r="A15" s="6">
        <v>1</v>
      </c>
      <c r="B15" s="7" t="s">
        <v>121</v>
      </c>
      <c r="C15" s="6">
        <v>1</v>
      </c>
      <c r="D15" s="6">
        <v>502</v>
      </c>
      <c r="E15" s="7" t="s">
        <v>33</v>
      </c>
      <c r="F15" s="6"/>
      <c r="G15" s="8">
        <v>1261.8</v>
      </c>
      <c r="H15" s="8">
        <v>1261.8</v>
      </c>
      <c r="I15" s="9">
        <v>1320.8</v>
      </c>
    </row>
    <row r="16" spans="1:9" x14ac:dyDescent="0.2">
      <c r="A16" s="6">
        <v>1</v>
      </c>
      <c r="B16" s="7" t="s">
        <v>121</v>
      </c>
      <c r="C16" s="6">
        <v>1</v>
      </c>
      <c r="D16" s="6">
        <v>511</v>
      </c>
      <c r="E16" s="7" t="s">
        <v>7</v>
      </c>
      <c r="F16" s="6"/>
      <c r="G16" s="8">
        <v>837</v>
      </c>
      <c r="H16" s="8">
        <v>808</v>
      </c>
      <c r="I16" s="9">
        <v>620</v>
      </c>
    </row>
    <row r="17" spans="1:9" x14ac:dyDescent="0.2">
      <c r="A17" s="6">
        <v>1</v>
      </c>
      <c r="B17" s="7" t="s">
        <v>121</v>
      </c>
      <c r="C17" s="6">
        <v>1</v>
      </c>
      <c r="D17" s="6">
        <v>518</v>
      </c>
      <c r="E17" s="7" t="s">
        <v>9</v>
      </c>
      <c r="F17" s="6"/>
      <c r="G17" s="8">
        <v>648</v>
      </c>
      <c r="H17" s="8">
        <v>648</v>
      </c>
      <c r="I17" s="9">
        <v>511</v>
      </c>
    </row>
    <row r="18" spans="1:9" x14ac:dyDescent="0.2">
      <c r="A18" s="6">
        <v>1</v>
      </c>
      <c r="B18" s="7" t="s">
        <v>121</v>
      </c>
      <c r="C18" s="6">
        <v>1</v>
      </c>
      <c r="D18" s="6">
        <v>521</v>
      </c>
      <c r="E18" s="7" t="s">
        <v>10</v>
      </c>
      <c r="F18" s="6"/>
      <c r="G18" s="8">
        <v>329.85</v>
      </c>
      <c r="H18" s="8">
        <v>329.85</v>
      </c>
      <c r="I18" s="9">
        <v>353.25</v>
      </c>
    </row>
    <row r="19" spans="1:9" x14ac:dyDescent="0.2">
      <c r="A19" s="6">
        <v>1</v>
      </c>
      <c r="B19" s="7" t="s">
        <v>121</v>
      </c>
      <c r="C19" s="6">
        <v>1</v>
      </c>
      <c r="D19" s="6">
        <v>524</v>
      </c>
      <c r="E19" s="7" t="s">
        <v>11</v>
      </c>
      <c r="F19" s="6"/>
      <c r="G19" s="8">
        <v>112.14</v>
      </c>
      <c r="H19" s="8">
        <v>112.14</v>
      </c>
      <c r="I19" s="9">
        <v>120.1</v>
      </c>
    </row>
    <row r="20" spans="1:9" x14ac:dyDescent="0.2">
      <c r="A20" s="6">
        <v>1</v>
      </c>
      <c r="B20" s="7" t="s">
        <v>121</v>
      </c>
      <c r="C20" s="6">
        <v>1</v>
      </c>
      <c r="D20" s="6">
        <v>525</v>
      </c>
      <c r="E20" s="7" t="s">
        <v>97</v>
      </c>
      <c r="F20" s="6"/>
      <c r="G20" s="8">
        <v>1.44</v>
      </c>
      <c r="H20" s="8">
        <v>1.44</v>
      </c>
      <c r="I20" s="9">
        <v>1.49</v>
      </c>
    </row>
    <row r="21" spans="1:9" x14ac:dyDescent="0.2">
      <c r="A21" s="6">
        <v>1</v>
      </c>
      <c r="B21" s="7" t="s">
        <v>121</v>
      </c>
      <c r="C21" s="6">
        <v>1</v>
      </c>
      <c r="D21" s="6">
        <v>527</v>
      </c>
      <c r="E21" s="7" t="s">
        <v>12</v>
      </c>
      <c r="F21" s="6"/>
      <c r="G21" s="8">
        <v>6.57</v>
      </c>
      <c r="H21" s="8">
        <v>6.57</v>
      </c>
      <c r="I21" s="9">
        <v>7.06</v>
      </c>
    </row>
    <row r="22" spans="1:9" x14ac:dyDescent="0.2">
      <c r="A22" s="6">
        <v>1</v>
      </c>
      <c r="B22" s="7" t="s">
        <v>121</v>
      </c>
      <c r="C22" s="6">
        <v>1</v>
      </c>
      <c r="D22" s="6">
        <v>549</v>
      </c>
      <c r="E22" s="7" t="s">
        <v>13</v>
      </c>
      <c r="F22" s="6"/>
      <c r="G22" s="8">
        <v>66</v>
      </c>
      <c r="H22" s="8">
        <v>66</v>
      </c>
      <c r="I22" s="9">
        <v>66</v>
      </c>
    </row>
    <row r="23" spans="1:9" x14ac:dyDescent="0.2">
      <c r="A23" s="6">
        <v>1</v>
      </c>
      <c r="B23" s="7" t="s">
        <v>121</v>
      </c>
      <c r="C23" s="6">
        <v>1</v>
      </c>
      <c r="D23" s="6">
        <v>551</v>
      </c>
      <c r="E23" s="7" t="s">
        <v>54</v>
      </c>
      <c r="F23" s="6"/>
      <c r="G23" s="8">
        <v>42</v>
      </c>
      <c r="H23" s="8">
        <v>42</v>
      </c>
      <c r="I23" s="9">
        <v>42</v>
      </c>
    </row>
    <row r="24" spans="1:9" x14ac:dyDescent="0.2">
      <c r="A24" s="6">
        <v>1</v>
      </c>
      <c r="B24" s="7" t="s">
        <v>121</v>
      </c>
      <c r="C24" s="6">
        <v>1</v>
      </c>
      <c r="D24" s="6">
        <v>558</v>
      </c>
      <c r="E24" s="7" t="s">
        <v>14</v>
      </c>
      <c r="F24" s="6"/>
      <c r="G24" s="8">
        <v>272</v>
      </c>
      <c r="H24" s="8">
        <v>321</v>
      </c>
      <c r="I24" s="9">
        <v>309</v>
      </c>
    </row>
    <row r="25" spans="1:9" x14ac:dyDescent="0.2">
      <c r="A25" s="10" t="s">
        <v>16</v>
      </c>
      <c r="B25" s="11"/>
      <c r="C25" s="10">
        <v>1</v>
      </c>
      <c r="D25" s="10"/>
      <c r="E25" s="11"/>
      <c r="F25" s="10"/>
      <c r="G25" s="12">
        <v>3901.28</v>
      </c>
      <c r="H25" s="12">
        <v>3901.28</v>
      </c>
      <c r="I25" s="13">
        <v>3822.59</v>
      </c>
    </row>
    <row r="26" spans="1:9" x14ac:dyDescent="0.2">
      <c r="A26" s="6">
        <v>1</v>
      </c>
      <c r="B26" s="7" t="s">
        <v>121</v>
      </c>
      <c r="C26" s="6">
        <v>1</v>
      </c>
      <c r="D26" s="6">
        <v>648</v>
      </c>
      <c r="E26" s="7" t="s">
        <v>18</v>
      </c>
      <c r="F26" s="6"/>
      <c r="G26" s="8">
        <v>594.48</v>
      </c>
      <c r="H26" s="8">
        <v>594.48</v>
      </c>
      <c r="I26" s="9">
        <v>408.19</v>
      </c>
    </row>
    <row r="27" spans="1:9" x14ac:dyDescent="0.2">
      <c r="A27" s="6">
        <v>1</v>
      </c>
      <c r="B27" s="7" t="s">
        <v>121</v>
      </c>
      <c r="C27" s="6">
        <v>1</v>
      </c>
      <c r="D27" s="6">
        <v>649</v>
      </c>
      <c r="E27" s="7" t="s">
        <v>56</v>
      </c>
      <c r="F27" s="6"/>
      <c r="G27" s="8">
        <v>20</v>
      </c>
      <c r="H27" s="8">
        <v>20</v>
      </c>
      <c r="I27" s="9">
        <v>20</v>
      </c>
    </row>
    <row r="28" spans="1:9" x14ac:dyDescent="0.2">
      <c r="A28" s="6">
        <v>1</v>
      </c>
      <c r="B28" s="7" t="s">
        <v>121</v>
      </c>
      <c r="C28" s="6">
        <v>1</v>
      </c>
      <c r="D28" s="6">
        <v>662</v>
      </c>
      <c r="E28" s="7" t="s">
        <v>19</v>
      </c>
      <c r="F28" s="6"/>
      <c r="G28" s="8">
        <v>10</v>
      </c>
      <c r="H28" s="8">
        <v>10</v>
      </c>
      <c r="I28" s="9">
        <v>10</v>
      </c>
    </row>
    <row r="29" spans="1:9" x14ac:dyDescent="0.2">
      <c r="A29" s="6">
        <v>1</v>
      </c>
      <c r="B29" s="7" t="s">
        <v>121</v>
      </c>
      <c r="C29" s="6">
        <v>1</v>
      </c>
      <c r="D29" s="6">
        <v>672</v>
      </c>
      <c r="E29" s="7" t="s">
        <v>20</v>
      </c>
      <c r="F29" s="6"/>
      <c r="G29" s="8">
        <v>3276.8</v>
      </c>
      <c r="H29" s="8">
        <v>3276.8</v>
      </c>
      <c r="I29" s="9">
        <v>3384.4</v>
      </c>
    </row>
    <row r="30" spans="1:9" x14ac:dyDescent="0.2">
      <c r="A30" s="10" t="s">
        <v>21</v>
      </c>
      <c r="B30" s="11"/>
      <c r="C30" s="10">
        <v>1</v>
      </c>
      <c r="D30" s="10"/>
      <c r="E30" s="11"/>
      <c r="F30" s="10"/>
      <c r="G30" s="12">
        <v>3901.28</v>
      </c>
      <c r="H30" s="12">
        <v>3901.28</v>
      </c>
      <c r="I30" s="13">
        <v>3822.59</v>
      </c>
    </row>
    <row r="31" spans="1:9" x14ac:dyDescent="0.2">
      <c r="A31" s="10" t="s">
        <v>122</v>
      </c>
      <c r="B31" s="11" t="s">
        <v>123</v>
      </c>
      <c r="C31" s="10">
        <v>1</v>
      </c>
      <c r="D31" s="10"/>
      <c r="E31" s="11"/>
      <c r="F31" s="10"/>
      <c r="G31" s="12">
        <v>3901.28</v>
      </c>
      <c r="H31" s="12">
        <v>3901.28</v>
      </c>
      <c r="I31" s="13">
        <v>3822.59</v>
      </c>
    </row>
    <row r="32" spans="1:9" x14ac:dyDescent="0.2">
      <c r="A32" s="10" t="s">
        <v>124</v>
      </c>
      <c r="B32" s="11" t="s">
        <v>123</v>
      </c>
      <c r="C32" s="10">
        <v>1</v>
      </c>
      <c r="D32" s="10"/>
      <c r="E32" s="11"/>
      <c r="F32" s="10"/>
      <c r="G32" s="12">
        <v>3901.28</v>
      </c>
      <c r="H32" s="12">
        <v>3901.28</v>
      </c>
      <c r="I32" s="13">
        <v>3822.59</v>
      </c>
    </row>
    <row r="33" spans="1:9" x14ac:dyDescent="0.2">
      <c r="A33" s="10" t="s">
        <v>125</v>
      </c>
      <c r="B33" s="11" t="s">
        <v>123</v>
      </c>
      <c r="C33" s="10">
        <v>1</v>
      </c>
      <c r="D33" s="10"/>
      <c r="E33" s="11"/>
      <c r="F33" s="10"/>
      <c r="G33" s="12">
        <v>0</v>
      </c>
      <c r="H33" s="12">
        <v>0</v>
      </c>
      <c r="I33" s="13">
        <v>0</v>
      </c>
    </row>
    <row r="34" spans="1:9" x14ac:dyDescent="0.2">
      <c r="A34" s="6"/>
      <c r="B34" s="7"/>
      <c r="C34" s="6"/>
      <c r="D34" s="6"/>
      <c r="E34" s="7"/>
      <c r="F34" s="6"/>
      <c r="G34" s="8"/>
      <c r="H34" s="8"/>
      <c r="I34" s="9"/>
    </row>
    <row r="35" spans="1:9" x14ac:dyDescent="0.2">
      <c r="A35" s="6">
        <v>2</v>
      </c>
      <c r="B35" s="7" t="s">
        <v>126</v>
      </c>
      <c r="C35" s="6">
        <v>1</v>
      </c>
      <c r="D35" s="6">
        <v>501</v>
      </c>
      <c r="E35" s="7" t="s">
        <v>6</v>
      </c>
      <c r="F35" s="6"/>
      <c r="G35" s="8">
        <v>4485</v>
      </c>
      <c r="H35" s="8">
        <v>4485</v>
      </c>
      <c r="I35" s="9">
        <v>4505</v>
      </c>
    </row>
    <row r="36" spans="1:9" ht="14.45" customHeight="1" x14ac:dyDescent="0.2">
      <c r="A36" s="6">
        <v>2</v>
      </c>
      <c r="B36" s="7" t="s">
        <v>126</v>
      </c>
      <c r="C36" s="6">
        <v>1</v>
      </c>
      <c r="D36" s="6">
        <v>502</v>
      </c>
      <c r="E36" s="7" t="s">
        <v>33</v>
      </c>
      <c r="F36" s="6"/>
      <c r="G36" s="8">
        <v>530</v>
      </c>
      <c r="H36" s="8">
        <v>530</v>
      </c>
      <c r="I36" s="9">
        <v>530</v>
      </c>
    </row>
    <row r="37" spans="1:9" ht="14.45" customHeight="1" x14ac:dyDescent="0.2">
      <c r="A37" s="6">
        <v>2</v>
      </c>
      <c r="B37" s="7" t="s">
        <v>126</v>
      </c>
      <c r="C37" s="6">
        <v>1</v>
      </c>
      <c r="D37" s="6">
        <v>511</v>
      </c>
      <c r="E37" s="7" t="s">
        <v>7</v>
      </c>
      <c r="F37" s="6"/>
      <c r="G37" s="8">
        <v>100</v>
      </c>
      <c r="H37" s="8">
        <v>100</v>
      </c>
      <c r="I37" s="9">
        <v>140</v>
      </c>
    </row>
    <row r="38" spans="1:9" ht="14.45" customHeight="1" x14ac:dyDescent="0.2">
      <c r="A38" s="6">
        <v>2</v>
      </c>
      <c r="B38" s="7" t="s">
        <v>126</v>
      </c>
      <c r="C38" s="6">
        <v>1</v>
      </c>
      <c r="D38" s="6">
        <v>518</v>
      </c>
      <c r="E38" s="7" t="s">
        <v>9</v>
      </c>
      <c r="F38" s="6"/>
      <c r="G38" s="8">
        <v>131</v>
      </c>
      <c r="H38" s="8">
        <v>131</v>
      </c>
      <c r="I38" s="9">
        <v>121</v>
      </c>
    </row>
    <row r="39" spans="1:9" x14ac:dyDescent="0.2">
      <c r="A39" s="6">
        <v>2</v>
      </c>
      <c r="B39" s="7" t="s">
        <v>126</v>
      </c>
      <c r="C39" s="6">
        <v>1</v>
      </c>
      <c r="D39" s="6">
        <v>521</v>
      </c>
      <c r="E39" s="7" t="s">
        <v>10</v>
      </c>
      <c r="F39" s="6"/>
      <c r="G39" s="8">
        <v>131.94</v>
      </c>
      <c r="H39" s="8">
        <v>131.94</v>
      </c>
      <c r="I39" s="9">
        <v>131.94</v>
      </c>
    </row>
    <row r="40" spans="1:9" x14ac:dyDescent="0.2">
      <c r="A40" s="6">
        <v>2</v>
      </c>
      <c r="B40" s="7" t="s">
        <v>126</v>
      </c>
      <c r="C40" s="6">
        <v>1</v>
      </c>
      <c r="D40" s="6">
        <v>524</v>
      </c>
      <c r="E40" s="7" t="s">
        <v>11</v>
      </c>
      <c r="F40" s="6"/>
      <c r="G40" s="8">
        <v>44.86</v>
      </c>
      <c r="H40" s="8">
        <v>44.86</v>
      </c>
      <c r="I40" s="9">
        <v>44.86</v>
      </c>
    </row>
    <row r="41" spans="1:9" x14ac:dyDescent="0.2">
      <c r="A41" s="6">
        <v>2</v>
      </c>
      <c r="B41" s="7" t="s">
        <v>126</v>
      </c>
      <c r="C41" s="6">
        <v>1</v>
      </c>
      <c r="D41" s="6">
        <v>525</v>
      </c>
      <c r="E41" s="7" t="s">
        <v>97</v>
      </c>
      <c r="F41" s="6"/>
      <c r="G41" s="8">
        <v>0.56000000000000005</v>
      </c>
      <c r="H41" s="8">
        <v>0.56000000000000005</v>
      </c>
      <c r="I41" s="9">
        <v>0.56000000000000005</v>
      </c>
    </row>
    <row r="42" spans="1:9" x14ac:dyDescent="0.2">
      <c r="A42" s="6">
        <v>2</v>
      </c>
      <c r="B42" s="7" t="s">
        <v>126</v>
      </c>
      <c r="C42" s="6">
        <v>1</v>
      </c>
      <c r="D42" s="6">
        <v>527</v>
      </c>
      <c r="E42" s="7" t="s">
        <v>12</v>
      </c>
      <c r="F42" s="6"/>
      <c r="G42" s="8">
        <v>2.64</v>
      </c>
      <c r="H42" s="8">
        <v>2.64</v>
      </c>
      <c r="I42" s="9">
        <v>2.64</v>
      </c>
    </row>
    <row r="43" spans="1:9" x14ac:dyDescent="0.2">
      <c r="A43" s="6">
        <v>2</v>
      </c>
      <c r="B43" s="7" t="s">
        <v>126</v>
      </c>
      <c r="C43" s="6">
        <v>1</v>
      </c>
      <c r="D43" s="6">
        <v>551</v>
      </c>
      <c r="E43" s="7" t="s">
        <v>54</v>
      </c>
      <c r="F43" s="6"/>
      <c r="G43" s="8">
        <v>55</v>
      </c>
      <c r="H43" s="8">
        <v>55</v>
      </c>
      <c r="I43" s="9">
        <v>55</v>
      </c>
    </row>
    <row r="44" spans="1:9" x14ac:dyDescent="0.2">
      <c r="A44" s="6">
        <v>2</v>
      </c>
      <c r="B44" s="7" t="s">
        <v>126</v>
      </c>
      <c r="C44" s="6">
        <v>1</v>
      </c>
      <c r="D44" s="6">
        <v>558</v>
      </c>
      <c r="E44" s="7" t="s">
        <v>14</v>
      </c>
      <c r="F44" s="6"/>
      <c r="G44" s="8">
        <v>80</v>
      </c>
      <c r="H44" s="8">
        <v>80</v>
      </c>
      <c r="I44" s="9">
        <v>70</v>
      </c>
    </row>
    <row r="45" spans="1:9" x14ac:dyDescent="0.2">
      <c r="A45" s="10" t="s">
        <v>34</v>
      </c>
      <c r="B45" s="11"/>
      <c r="C45" s="10">
        <v>1</v>
      </c>
      <c r="D45" s="10"/>
      <c r="E45" s="11"/>
      <c r="F45" s="10"/>
      <c r="G45" s="12">
        <v>5561</v>
      </c>
      <c r="H45" s="12">
        <v>5561</v>
      </c>
      <c r="I45" s="13">
        <v>5601</v>
      </c>
    </row>
    <row r="46" spans="1:9" x14ac:dyDescent="0.2">
      <c r="A46" s="6">
        <v>2</v>
      </c>
      <c r="B46" s="7" t="s">
        <v>126</v>
      </c>
      <c r="C46" s="6">
        <v>1</v>
      </c>
      <c r="D46" s="6">
        <v>602</v>
      </c>
      <c r="E46" s="7" t="s">
        <v>17</v>
      </c>
      <c r="F46" s="6"/>
      <c r="G46" s="8">
        <v>4335</v>
      </c>
      <c r="H46" s="8">
        <v>4335</v>
      </c>
      <c r="I46" s="9">
        <v>4335</v>
      </c>
    </row>
    <row r="47" spans="1:9" x14ac:dyDescent="0.2">
      <c r="A47" s="6">
        <v>2</v>
      </c>
      <c r="B47" s="7" t="s">
        <v>126</v>
      </c>
      <c r="C47" s="6">
        <v>1</v>
      </c>
      <c r="D47" s="6">
        <v>649</v>
      </c>
      <c r="E47" s="7" t="s">
        <v>56</v>
      </c>
      <c r="F47" s="6"/>
      <c r="G47" s="8">
        <v>90</v>
      </c>
      <c r="H47" s="8">
        <v>90</v>
      </c>
      <c r="I47" s="9">
        <v>90</v>
      </c>
    </row>
    <row r="48" spans="1:9" x14ac:dyDescent="0.2">
      <c r="A48" s="6">
        <v>2</v>
      </c>
      <c r="B48" s="7" t="s">
        <v>126</v>
      </c>
      <c r="C48" s="6">
        <v>1</v>
      </c>
      <c r="D48" s="6">
        <v>672</v>
      </c>
      <c r="E48" s="7" t="s">
        <v>20</v>
      </c>
      <c r="F48" s="6"/>
      <c r="G48" s="8">
        <v>1136</v>
      </c>
      <c r="H48" s="8">
        <v>1136</v>
      </c>
      <c r="I48" s="9">
        <v>1176</v>
      </c>
    </row>
    <row r="49" spans="1:9" x14ac:dyDescent="0.2">
      <c r="A49" s="10" t="s">
        <v>36</v>
      </c>
      <c r="B49" s="11"/>
      <c r="C49" s="10">
        <v>1</v>
      </c>
      <c r="D49" s="10"/>
      <c r="E49" s="11"/>
      <c r="F49" s="10"/>
      <c r="G49" s="12">
        <v>5561</v>
      </c>
      <c r="H49" s="12">
        <v>5561</v>
      </c>
      <c r="I49" s="13">
        <v>5601</v>
      </c>
    </row>
    <row r="50" spans="1:9" x14ac:dyDescent="0.2">
      <c r="A50" s="10" t="s">
        <v>127</v>
      </c>
      <c r="B50" s="11" t="s">
        <v>128</v>
      </c>
      <c r="C50" s="10">
        <v>1</v>
      </c>
      <c r="D50" s="10"/>
      <c r="E50" s="11"/>
      <c r="F50" s="10"/>
      <c r="G50" s="12">
        <v>5561</v>
      </c>
      <c r="H50" s="12">
        <v>5561</v>
      </c>
      <c r="I50" s="13">
        <v>5601</v>
      </c>
    </row>
    <row r="51" spans="1:9" x14ac:dyDescent="0.2">
      <c r="A51" s="10" t="s">
        <v>129</v>
      </c>
      <c r="B51" s="11" t="s">
        <v>128</v>
      </c>
      <c r="C51" s="10">
        <v>1</v>
      </c>
      <c r="D51" s="10"/>
      <c r="E51" s="11"/>
      <c r="F51" s="10"/>
      <c r="G51" s="12">
        <v>5561</v>
      </c>
      <c r="H51" s="12">
        <v>5561</v>
      </c>
      <c r="I51" s="13">
        <v>5601</v>
      </c>
    </row>
    <row r="52" spans="1:9" x14ac:dyDescent="0.2">
      <c r="A52" s="10" t="s">
        <v>130</v>
      </c>
      <c r="B52" s="11" t="s">
        <v>128</v>
      </c>
      <c r="C52" s="10">
        <v>1</v>
      </c>
      <c r="D52" s="10"/>
      <c r="E52" s="11"/>
      <c r="F52" s="10"/>
      <c r="G52" s="12">
        <v>0</v>
      </c>
      <c r="H52" s="12">
        <v>0</v>
      </c>
      <c r="I52" s="13">
        <v>0</v>
      </c>
    </row>
    <row r="53" spans="1:9" x14ac:dyDescent="0.2">
      <c r="A53" s="6"/>
      <c r="B53" s="7"/>
      <c r="C53" s="6"/>
      <c r="D53" s="6"/>
      <c r="E53" s="7"/>
      <c r="F53" s="6"/>
      <c r="G53" s="8"/>
      <c r="H53" s="8"/>
      <c r="I53" s="9"/>
    </row>
    <row r="54" spans="1:9" x14ac:dyDescent="0.2">
      <c r="A54" s="6">
        <v>3</v>
      </c>
      <c r="B54" s="7" t="s">
        <v>131</v>
      </c>
      <c r="C54" s="6">
        <v>1</v>
      </c>
      <c r="D54" s="6">
        <v>501</v>
      </c>
      <c r="E54" s="7" t="s">
        <v>6</v>
      </c>
      <c r="F54" s="6"/>
      <c r="G54" s="8">
        <v>237.8</v>
      </c>
      <c r="H54" s="8">
        <v>237.8</v>
      </c>
      <c r="I54" s="9">
        <v>301.89999999999998</v>
      </c>
    </row>
    <row r="55" spans="1:9" x14ac:dyDescent="0.2">
      <c r="A55" s="6">
        <v>3</v>
      </c>
      <c r="B55" s="7" t="s">
        <v>131</v>
      </c>
      <c r="C55" s="6">
        <v>1</v>
      </c>
      <c r="D55" s="6">
        <v>502</v>
      </c>
      <c r="E55" s="7" t="s">
        <v>33</v>
      </c>
      <c r="F55" s="6"/>
      <c r="G55" s="8">
        <v>130.19999999999999</v>
      </c>
      <c r="H55" s="8">
        <v>130.19999999999999</v>
      </c>
      <c r="I55" s="9">
        <v>184.8</v>
      </c>
    </row>
    <row r="56" spans="1:9" x14ac:dyDescent="0.2">
      <c r="A56" s="6">
        <v>3</v>
      </c>
      <c r="B56" s="7" t="s">
        <v>131</v>
      </c>
      <c r="C56" s="6">
        <v>1</v>
      </c>
      <c r="D56" s="6">
        <v>511</v>
      </c>
      <c r="E56" s="7" t="s">
        <v>7</v>
      </c>
      <c r="F56" s="6"/>
      <c r="G56" s="8">
        <v>3</v>
      </c>
      <c r="H56" s="8">
        <v>3</v>
      </c>
      <c r="I56" s="9">
        <v>3</v>
      </c>
    </row>
    <row r="57" spans="1:9" x14ac:dyDescent="0.2">
      <c r="A57" s="6">
        <v>3</v>
      </c>
      <c r="B57" s="7" t="s">
        <v>131</v>
      </c>
      <c r="C57" s="6">
        <v>1</v>
      </c>
      <c r="D57" s="6">
        <v>518</v>
      </c>
      <c r="E57" s="7" t="s">
        <v>9</v>
      </c>
      <c r="F57" s="6"/>
      <c r="G57" s="8">
        <v>1</v>
      </c>
      <c r="H57" s="8">
        <v>1</v>
      </c>
      <c r="I57" s="9">
        <v>7</v>
      </c>
    </row>
    <row r="58" spans="1:9" x14ac:dyDescent="0.2">
      <c r="A58" s="6">
        <v>3</v>
      </c>
      <c r="B58" s="7" t="s">
        <v>131</v>
      </c>
      <c r="C58" s="6">
        <v>1</v>
      </c>
      <c r="D58" s="6">
        <v>558</v>
      </c>
      <c r="E58" s="7" t="s">
        <v>14</v>
      </c>
      <c r="F58" s="6"/>
      <c r="G58" s="8">
        <v>28</v>
      </c>
      <c r="H58" s="8">
        <v>28</v>
      </c>
      <c r="I58" s="9">
        <v>28</v>
      </c>
    </row>
    <row r="59" spans="1:9" x14ac:dyDescent="0.2">
      <c r="A59" s="10" t="s">
        <v>104</v>
      </c>
      <c r="B59" s="11"/>
      <c r="C59" s="10">
        <v>1</v>
      </c>
      <c r="D59" s="10"/>
      <c r="E59" s="11"/>
      <c r="F59" s="10"/>
      <c r="G59" s="12">
        <v>400</v>
      </c>
      <c r="H59" s="12">
        <v>400</v>
      </c>
      <c r="I59" s="13">
        <v>524.70000000000005</v>
      </c>
    </row>
    <row r="60" spans="1:9" x14ac:dyDescent="0.2">
      <c r="A60" s="6">
        <v>3</v>
      </c>
      <c r="B60" s="7" t="s">
        <v>131</v>
      </c>
      <c r="C60" s="6">
        <v>1</v>
      </c>
      <c r="D60" s="6">
        <v>602</v>
      </c>
      <c r="E60" s="7" t="s">
        <v>17</v>
      </c>
      <c r="F60" s="6"/>
      <c r="G60" s="8">
        <v>400</v>
      </c>
      <c r="H60" s="8">
        <v>400</v>
      </c>
      <c r="I60" s="9">
        <v>524.70000000000005</v>
      </c>
    </row>
    <row r="61" spans="1:9" x14ac:dyDescent="0.2">
      <c r="A61" s="10" t="s">
        <v>105</v>
      </c>
      <c r="B61" s="11"/>
      <c r="C61" s="10">
        <v>1</v>
      </c>
      <c r="D61" s="10"/>
      <c r="E61" s="11"/>
      <c r="F61" s="10"/>
      <c r="G61" s="12">
        <v>400</v>
      </c>
      <c r="H61" s="12">
        <v>400</v>
      </c>
      <c r="I61" s="13">
        <v>524.70000000000005</v>
      </c>
    </row>
    <row r="62" spans="1:9" x14ac:dyDescent="0.2">
      <c r="A62" s="10" t="s">
        <v>132</v>
      </c>
      <c r="B62" s="11" t="s">
        <v>133</v>
      </c>
      <c r="C62" s="10">
        <v>1</v>
      </c>
      <c r="D62" s="10"/>
      <c r="E62" s="11"/>
      <c r="F62" s="10"/>
      <c r="G62" s="12">
        <v>400</v>
      </c>
      <c r="H62" s="12">
        <v>400</v>
      </c>
      <c r="I62" s="13">
        <v>524.70000000000005</v>
      </c>
    </row>
    <row r="63" spans="1:9" x14ac:dyDescent="0.2">
      <c r="A63" s="10" t="s">
        <v>134</v>
      </c>
      <c r="B63" s="11" t="s">
        <v>133</v>
      </c>
      <c r="C63" s="10">
        <v>1</v>
      </c>
      <c r="D63" s="10"/>
      <c r="E63" s="11"/>
      <c r="F63" s="10"/>
      <c r="G63" s="12">
        <v>400</v>
      </c>
      <c r="H63" s="12">
        <v>400</v>
      </c>
      <c r="I63" s="13">
        <v>524.70000000000005</v>
      </c>
    </row>
    <row r="64" spans="1:9" x14ac:dyDescent="0.2">
      <c r="A64" s="10" t="s">
        <v>135</v>
      </c>
      <c r="B64" s="11" t="s">
        <v>133</v>
      </c>
      <c r="C64" s="10">
        <v>1</v>
      </c>
      <c r="D64" s="10"/>
      <c r="E64" s="11"/>
      <c r="F64" s="10"/>
      <c r="G64" s="12">
        <v>0</v>
      </c>
      <c r="H64" s="12">
        <v>0</v>
      </c>
      <c r="I64" s="13">
        <v>0</v>
      </c>
    </row>
    <row r="65" spans="1:9" x14ac:dyDescent="0.2">
      <c r="A65" s="6"/>
      <c r="B65" s="7"/>
      <c r="C65" s="6"/>
      <c r="D65" s="6"/>
      <c r="E65" s="7"/>
      <c r="F65" s="6"/>
      <c r="G65" s="8"/>
      <c r="H65" s="8"/>
      <c r="I65" s="9"/>
    </row>
    <row r="66" spans="1:9" x14ac:dyDescent="0.2">
      <c r="A66" s="6">
        <v>4</v>
      </c>
      <c r="B66" s="7" t="s">
        <v>136</v>
      </c>
      <c r="C66" s="6">
        <v>2</v>
      </c>
      <c r="D66" s="6">
        <v>501</v>
      </c>
      <c r="E66" s="7" t="s">
        <v>6</v>
      </c>
      <c r="F66" s="6"/>
      <c r="G66" s="8">
        <v>25</v>
      </c>
      <c r="H66" s="8">
        <v>25</v>
      </c>
      <c r="I66" s="9">
        <v>25</v>
      </c>
    </row>
    <row r="67" spans="1:9" x14ac:dyDescent="0.2">
      <c r="A67" s="6">
        <v>4</v>
      </c>
      <c r="B67" s="7" t="s">
        <v>136</v>
      </c>
      <c r="C67" s="6">
        <v>2</v>
      </c>
      <c r="D67" s="6">
        <v>502</v>
      </c>
      <c r="E67" s="7" t="s">
        <v>33</v>
      </c>
      <c r="F67" s="6"/>
      <c r="G67" s="8">
        <v>160</v>
      </c>
      <c r="H67" s="8">
        <v>160</v>
      </c>
      <c r="I67" s="9">
        <v>160</v>
      </c>
    </row>
    <row r="68" spans="1:9" x14ac:dyDescent="0.2">
      <c r="A68" s="6">
        <v>4</v>
      </c>
      <c r="B68" s="7" t="s">
        <v>136</v>
      </c>
      <c r="C68" s="6">
        <v>2</v>
      </c>
      <c r="D68" s="6">
        <v>511</v>
      </c>
      <c r="E68" s="7" t="s">
        <v>7</v>
      </c>
      <c r="F68" s="6"/>
      <c r="G68" s="8">
        <v>63</v>
      </c>
      <c r="H68" s="8">
        <v>63</v>
      </c>
      <c r="I68" s="9">
        <v>63</v>
      </c>
    </row>
    <row r="69" spans="1:9" x14ac:dyDescent="0.2">
      <c r="A69" s="6">
        <v>4</v>
      </c>
      <c r="B69" s="7" t="s">
        <v>136</v>
      </c>
      <c r="C69" s="6">
        <v>2</v>
      </c>
      <c r="D69" s="6">
        <v>518</v>
      </c>
      <c r="E69" s="7" t="s">
        <v>9</v>
      </c>
      <c r="F69" s="6"/>
      <c r="G69" s="8">
        <v>16</v>
      </c>
      <c r="H69" s="8">
        <v>16</v>
      </c>
      <c r="I69" s="9">
        <v>16</v>
      </c>
    </row>
    <row r="70" spans="1:9" x14ac:dyDescent="0.2">
      <c r="A70" s="6">
        <v>4</v>
      </c>
      <c r="B70" s="7" t="s">
        <v>136</v>
      </c>
      <c r="C70" s="6">
        <v>2</v>
      </c>
      <c r="D70" s="6">
        <v>521</v>
      </c>
      <c r="E70" s="7" t="s">
        <v>10</v>
      </c>
      <c r="F70" s="6"/>
      <c r="G70" s="8">
        <v>214.08</v>
      </c>
      <c r="H70" s="8">
        <v>214.08</v>
      </c>
      <c r="I70" s="9">
        <v>214.08</v>
      </c>
    </row>
    <row r="71" spans="1:9" x14ac:dyDescent="0.2">
      <c r="A71" s="6">
        <v>4</v>
      </c>
      <c r="B71" s="7" t="s">
        <v>136</v>
      </c>
      <c r="C71" s="6">
        <v>2</v>
      </c>
      <c r="D71" s="6">
        <v>524</v>
      </c>
      <c r="E71" s="7" t="s">
        <v>11</v>
      </c>
      <c r="F71" s="6"/>
      <c r="G71" s="8">
        <v>64.790000000000006</v>
      </c>
      <c r="H71" s="8">
        <v>64.790000000000006</v>
      </c>
      <c r="I71" s="9">
        <v>64.790000000000006</v>
      </c>
    </row>
    <row r="72" spans="1:9" x14ac:dyDescent="0.2">
      <c r="A72" s="6">
        <v>4</v>
      </c>
      <c r="B72" s="7" t="s">
        <v>136</v>
      </c>
      <c r="C72" s="6">
        <v>2</v>
      </c>
      <c r="D72" s="6">
        <v>525</v>
      </c>
      <c r="E72" s="7" t="s">
        <v>97</v>
      </c>
      <c r="F72" s="6"/>
      <c r="G72" s="8">
        <v>0.82</v>
      </c>
      <c r="H72" s="8">
        <v>0.82</v>
      </c>
      <c r="I72" s="9">
        <v>0.82</v>
      </c>
    </row>
    <row r="73" spans="1:9" x14ac:dyDescent="0.2">
      <c r="A73" s="6">
        <v>4</v>
      </c>
      <c r="B73" s="7" t="s">
        <v>136</v>
      </c>
      <c r="C73" s="6">
        <v>2</v>
      </c>
      <c r="D73" s="6">
        <v>527</v>
      </c>
      <c r="E73" s="7" t="s">
        <v>12</v>
      </c>
      <c r="F73" s="6"/>
      <c r="G73" s="8">
        <v>3.81</v>
      </c>
      <c r="H73" s="8">
        <v>3.81</v>
      </c>
      <c r="I73" s="9">
        <v>3.81</v>
      </c>
    </row>
    <row r="74" spans="1:9" x14ac:dyDescent="0.2">
      <c r="A74" s="6">
        <v>4</v>
      </c>
      <c r="B74" s="7" t="s">
        <v>136</v>
      </c>
      <c r="C74" s="6">
        <v>2</v>
      </c>
      <c r="D74" s="6">
        <v>558</v>
      </c>
      <c r="E74" s="7" t="s">
        <v>14</v>
      </c>
      <c r="F74" s="6"/>
      <c r="G74" s="8">
        <v>5</v>
      </c>
      <c r="H74" s="8">
        <v>5</v>
      </c>
      <c r="I74" s="9">
        <v>5</v>
      </c>
    </row>
    <row r="75" spans="1:9" x14ac:dyDescent="0.2">
      <c r="A75" s="10" t="s">
        <v>106</v>
      </c>
      <c r="B75" s="11"/>
      <c r="C75" s="10">
        <v>2</v>
      </c>
      <c r="D75" s="10"/>
      <c r="E75" s="11"/>
      <c r="F75" s="10"/>
      <c r="G75" s="12">
        <v>552.5</v>
      </c>
      <c r="H75" s="12">
        <v>552.5</v>
      </c>
      <c r="I75" s="13">
        <v>552.5</v>
      </c>
    </row>
    <row r="76" spans="1:9" x14ac:dyDescent="0.2">
      <c r="A76" s="6">
        <v>4</v>
      </c>
      <c r="B76" s="7" t="s">
        <v>136</v>
      </c>
      <c r="C76" s="6">
        <v>2</v>
      </c>
      <c r="D76" s="6">
        <v>602</v>
      </c>
      <c r="E76" s="7" t="s">
        <v>17</v>
      </c>
      <c r="F76" s="6"/>
      <c r="G76" s="8">
        <v>18</v>
      </c>
      <c r="H76" s="8">
        <v>18</v>
      </c>
      <c r="I76" s="9">
        <v>18</v>
      </c>
    </row>
    <row r="77" spans="1:9" x14ac:dyDescent="0.2">
      <c r="A77" s="6">
        <v>4</v>
      </c>
      <c r="B77" s="7" t="s">
        <v>136</v>
      </c>
      <c r="C77" s="6">
        <v>2</v>
      </c>
      <c r="D77" s="6">
        <v>603</v>
      </c>
      <c r="E77" s="7" t="s">
        <v>35</v>
      </c>
      <c r="F77" s="6"/>
      <c r="G77" s="8">
        <v>534.5</v>
      </c>
      <c r="H77" s="8">
        <v>534.5</v>
      </c>
      <c r="I77" s="9">
        <v>534.5</v>
      </c>
    </row>
    <row r="78" spans="1:9" x14ac:dyDescent="0.2">
      <c r="A78" s="10" t="s">
        <v>107</v>
      </c>
      <c r="B78" s="11"/>
      <c r="C78" s="10">
        <v>2</v>
      </c>
      <c r="D78" s="10"/>
      <c r="E78" s="11"/>
      <c r="F78" s="10"/>
      <c r="G78" s="12">
        <v>552.5</v>
      </c>
      <c r="H78" s="12">
        <v>552.5</v>
      </c>
      <c r="I78" s="13">
        <v>552.5</v>
      </c>
    </row>
    <row r="79" spans="1:9" x14ac:dyDescent="0.2">
      <c r="A79" s="10" t="s">
        <v>137</v>
      </c>
      <c r="B79" s="11" t="s">
        <v>136</v>
      </c>
      <c r="C79" s="10"/>
      <c r="D79" s="10"/>
      <c r="E79" s="11"/>
      <c r="F79" s="10"/>
      <c r="G79" s="12">
        <v>552.5</v>
      </c>
      <c r="H79" s="12">
        <v>552.5</v>
      </c>
      <c r="I79" s="13">
        <v>552.5</v>
      </c>
    </row>
    <row r="80" spans="1:9" x14ac:dyDescent="0.2">
      <c r="A80" s="10" t="s">
        <v>138</v>
      </c>
      <c r="B80" s="11" t="s">
        <v>136</v>
      </c>
      <c r="C80" s="10"/>
      <c r="D80" s="10"/>
      <c r="E80" s="11"/>
      <c r="F80" s="10"/>
      <c r="G80" s="12">
        <v>552.5</v>
      </c>
      <c r="H80" s="12">
        <v>552.5</v>
      </c>
      <c r="I80" s="13">
        <v>552.5</v>
      </c>
    </row>
    <row r="81" spans="1:9" x14ac:dyDescent="0.2">
      <c r="A81" s="10" t="s">
        <v>139</v>
      </c>
      <c r="B81" s="11" t="s">
        <v>136</v>
      </c>
      <c r="C81" s="10"/>
      <c r="D81" s="10"/>
      <c r="E81" s="11"/>
      <c r="F81" s="10"/>
      <c r="G81" s="12">
        <v>0</v>
      </c>
      <c r="H81" s="12">
        <v>0</v>
      </c>
      <c r="I81" s="13">
        <v>0</v>
      </c>
    </row>
    <row r="82" spans="1:9" x14ac:dyDescent="0.2">
      <c r="A82" s="6"/>
      <c r="B82" s="7"/>
      <c r="C82" s="6"/>
      <c r="D82" s="6"/>
      <c r="E82" s="7"/>
      <c r="F82" s="6"/>
      <c r="G82" s="8"/>
      <c r="H82" s="8"/>
      <c r="I82" s="9"/>
    </row>
    <row r="83" spans="1:9" x14ac:dyDescent="0.2">
      <c r="A83" s="6">
        <v>5</v>
      </c>
      <c r="B83" s="7" t="s">
        <v>140</v>
      </c>
      <c r="C83" s="6">
        <v>2</v>
      </c>
      <c r="D83" s="6">
        <v>501</v>
      </c>
      <c r="E83" s="7" t="s">
        <v>6</v>
      </c>
      <c r="F83" s="6"/>
      <c r="G83" s="8">
        <v>275</v>
      </c>
      <c r="H83" s="8">
        <v>275</v>
      </c>
      <c r="I83" s="9">
        <v>275</v>
      </c>
    </row>
    <row r="84" spans="1:9" x14ac:dyDescent="0.2">
      <c r="A84" s="6">
        <v>5</v>
      </c>
      <c r="B84" s="7" t="s">
        <v>140</v>
      </c>
      <c r="C84" s="6">
        <v>2</v>
      </c>
      <c r="D84" s="6">
        <v>502</v>
      </c>
      <c r="E84" s="7" t="s">
        <v>33</v>
      </c>
      <c r="F84" s="6"/>
      <c r="G84" s="8">
        <v>54</v>
      </c>
      <c r="H84" s="8">
        <v>54</v>
      </c>
      <c r="I84" s="9">
        <v>54</v>
      </c>
    </row>
    <row r="85" spans="1:9" x14ac:dyDescent="0.2">
      <c r="A85" s="6">
        <v>5</v>
      </c>
      <c r="B85" s="7" t="s">
        <v>140</v>
      </c>
      <c r="C85" s="6">
        <v>2</v>
      </c>
      <c r="D85" s="6">
        <v>511</v>
      </c>
      <c r="E85" s="7" t="s">
        <v>7</v>
      </c>
      <c r="F85" s="6"/>
      <c r="G85" s="8">
        <v>10</v>
      </c>
      <c r="H85" s="8">
        <v>10</v>
      </c>
      <c r="I85" s="9">
        <v>10</v>
      </c>
    </row>
    <row r="86" spans="1:9" x14ac:dyDescent="0.2">
      <c r="A86" s="6">
        <v>5</v>
      </c>
      <c r="B86" s="7" t="s">
        <v>140</v>
      </c>
      <c r="C86" s="6">
        <v>2</v>
      </c>
      <c r="D86" s="6">
        <v>518</v>
      </c>
      <c r="E86" s="7" t="s">
        <v>9</v>
      </c>
      <c r="F86" s="6"/>
      <c r="G86" s="8">
        <v>13</v>
      </c>
      <c r="H86" s="8">
        <v>13</v>
      </c>
      <c r="I86" s="9">
        <v>13</v>
      </c>
    </row>
    <row r="87" spans="1:9" x14ac:dyDescent="0.2">
      <c r="A87" s="6">
        <v>5</v>
      </c>
      <c r="B87" s="7" t="s">
        <v>140</v>
      </c>
      <c r="C87" s="6">
        <v>2</v>
      </c>
      <c r="D87" s="6">
        <v>521</v>
      </c>
      <c r="E87" s="7" t="s">
        <v>10</v>
      </c>
      <c r="F87" s="6"/>
      <c r="G87" s="8">
        <v>90.89</v>
      </c>
      <c r="H87" s="8">
        <v>90.89</v>
      </c>
      <c r="I87" s="9">
        <v>90.89</v>
      </c>
    </row>
    <row r="88" spans="1:9" x14ac:dyDescent="0.2">
      <c r="A88" s="6">
        <v>5</v>
      </c>
      <c r="B88" s="7" t="s">
        <v>140</v>
      </c>
      <c r="C88" s="6">
        <v>2</v>
      </c>
      <c r="D88" s="6">
        <v>524</v>
      </c>
      <c r="E88" s="7" t="s">
        <v>11</v>
      </c>
      <c r="F88" s="6"/>
      <c r="G88" s="8">
        <v>30.9</v>
      </c>
      <c r="H88" s="8">
        <v>30.9</v>
      </c>
      <c r="I88" s="9">
        <v>30.9</v>
      </c>
    </row>
    <row r="89" spans="1:9" x14ac:dyDescent="0.2">
      <c r="A89" s="6">
        <v>5</v>
      </c>
      <c r="B89" s="7" t="s">
        <v>140</v>
      </c>
      <c r="C89" s="6">
        <v>2</v>
      </c>
      <c r="D89" s="6">
        <v>525</v>
      </c>
      <c r="E89" s="7" t="s">
        <v>97</v>
      </c>
      <c r="F89" s="6"/>
      <c r="G89" s="8">
        <v>0.39</v>
      </c>
      <c r="H89" s="8">
        <v>0.39</v>
      </c>
      <c r="I89" s="9">
        <v>0.39</v>
      </c>
    </row>
    <row r="90" spans="1:9" x14ac:dyDescent="0.2">
      <c r="A90" s="6">
        <v>5</v>
      </c>
      <c r="B90" s="7" t="s">
        <v>140</v>
      </c>
      <c r="C90" s="6">
        <v>2</v>
      </c>
      <c r="D90" s="6">
        <v>527</v>
      </c>
      <c r="E90" s="7" t="s">
        <v>12</v>
      </c>
      <c r="F90" s="6"/>
      <c r="G90" s="8">
        <v>1.82</v>
      </c>
      <c r="H90" s="8">
        <v>1.82</v>
      </c>
      <c r="I90" s="9">
        <v>1.82</v>
      </c>
    </row>
    <row r="91" spans="1:9" x14ac:dyDescent="0.2">
      <c r="A91" s="10" t="s">
        <v>108</v>
      </c>
      <c r="B91" s="11"/>
      <c r="C91" s="10">
        <v>2</v>
      </c>
      <c r="D91" s="10"/>
      <c r="E91" s="11"/>
      <c r="F91" s="10"/>
      <c r="G91" s="12">
        <v>476</v>
      </c>
      <c r="H91" s="12">
        <v>476</v>
      </c>
      <c r="I91" s="13">
        <v>476</v>
      </c>
    </row>
    <row r="92" spans="1:9" x14ac:dyDescent="0.2">
      <c r="A92" s="6">
        <v>5</v>
      </c>
      <c r="B92" s="7" t="s">
        <v>140</v>
      </c>
      <c r="C92" s="6">
        <v>2</v>
      </c>
      <c r="D92" s="6">
        <v>602</v>
      </c>
      <c r="E92" s="7" t="s">
        <v>17</v>
      </c>
      <c r="F92" s="6"/>
      <c r="G92" s="8">
        <v>476</v>
      </c>
      <c r="H92" s="8">
        <v>476</v>
      </c>
      <c r="I92" s="9">
        <v>476</v>
      </c>
    </row>
    <row r="93" spans="1:9" x14ac:dyDescent="0.2">
      <c r="A93" s="10" t="s">
        <v>109</v>
      </c>
      <c r="B93" s="11"/>
      <c r="C93" s="10">
        <v>2</v>
      </c>
      <c r="D93" s="10"/>
      <c r="E93" s="11"/>
      <c r="F93" s="10"/>
      <c r="G93" s="12">
        <v>476</v>
      </c>
      <c r="H93" s="12">
        <v>476</v>
      </c>
      <c r="I93" s="13">
        <v>476</v>
      </c>
    </row>
    <row r="94" spans="1:9" x14ac:dyDescent="0.2">
      <c r="A94" s="10" t="s">
        <v>141</v>
      </c>
      <c r="B94" s="11" t="s">
        <v>140</v>
      </c>
      <c r="C94" s="10">
        <v>2</v>
      </c>
      <c r="D94" s="10"/>
      <c r="E94" s="11"/>
      <c r="F94" s="10"/>
      <c r="G94" s="12">
        <v>476</v>
      </c>
      <c r="H94" s="12">
        <v>476</v>
      </c>
      <c r="I94" s="13">
        <v>476</v>
      </c>
    </row>
    <row r="95" spans="1:9" x14ac:dyDescent="0.2">
      <c r="A95" s="10" t="s">
        <v>142</v>
      </c>
      <c r="B95" s="11" t="s">
        <v>140</v>
      </c>
      <c r="C95" s="10">
        <v>2</v>
      </c>
      <c r="D95" s="10"/>
      <c r="E95" s="11"/>
      <c r="F95" s="10"/>
      <c r="G95" s="12">
        <v>476</v>
      </c>
      <c r="H95" s="12">
        <v>476</v>
      </c>
      <c r="I95" s="13">
        <v>476</v>
      </c>
    </row>
    <row r="96" spans="1:9" x14ac:dyDescent="0.2">
      <c r="A96" s="10" t="s">
        <v>143</v>
      </c>
      <c r="B96" s="11" t="s">
        <v>140</v>
      </c>
      <c r="C96" s="10">
        <v>2</v>
      </c>
      <c r="D96" s="10"/>
      <c r="E96" s="11"/>
      <c r="F96" s="10"/>
      <c r="G96" s="12">
        <v>0</v>
      </c>
      <c r="H96" s="12">
        <v>0</v>
      </c>
      <c r="I96" s="13">
        <v>0</v>
      </c>
    </row>
    <row r="97" spans="1:9" x14ac:dyDescent="0.2">
      <c r="A97" s="6"/>
      <c r="B97" s="7"/>
      <c r="C97" s="6"/>
      <c r="D97" s="6"/>
      <c r="E97" s="7"/>
      <c r="F97" s="6"/>
      <c r="G97" s="8"/>
      <c r="H97" s="8"/>
      <c r="I97" s="9"/>
    </row>
    <row r="98" spans="1:9" x14ac:dyDescent="0.2">
      <c r="A98" s="10" t="s">
        <v>26</v>
      </c>
      <c r="B98" s="11"/>
      <c r="C98" s="10"/>
      <c r="D98" s="10"/>
      <c r="E98" s="11"/>
      <c r="F98" s="10"/>
      <c r="G98" s="12">
        <v>38859.78</v>
      </c>
      <c r="H98" s="12">
        <v>39290.78</v>
      </c>
      <c r="I98" s="13">
        <v>45904.19</v>
      </c>
    </row>
    <row r="99" spans="1:9" x14ac:dyDescent="0.2">
      <c r="A99" s="10" t="s">
        <v>27</v>
      </c>
      <c r="B99" s="11"/>
      <c r="C99" s="10"/>
      <c r="D99" s="10"/>
      <c r="E99" s="11"/>
      <c r="F99" s="10"/>
      <c r="G99" s="12">
        <v>38859.78</v>
      </c>
      <c r="H99" s="12">
        <v>39290.78</v>
      </c>
      <c r="I99" s="13">
        <v>45904.19</v>
      </c>
    </row>
    <row r="100" spans="1:9" x14ac:dyDescent="0.2">
      <c r="A100" s="10" t="s">
        <v>28</v>
      </c>
      <c r="B100" s="11"/>
      <c r="C100" s="10"/>
      <c r="D100" s="10"/>
      <c r="E100" s="11"/>
      <c r="F100" s="10"/>
      <c r="G100" s="12">
        <v>0</v>
      </c>
      <c r="H100" s="12">
        <v>0</v>
      </c>
      <c r="I100" s="13">
        <v>0</v>
      </c>
    </row>
    <row r="102" spans="1:9" x14ac:dyDescent="0.2">
      <c r="A102" s="81" t="s">
        <v>29</v>
      </c>
      <c r="B102" s="81"/>
      <c r="C102" s="81"/>
    </row>
    <row r="103" spans="1:9" x14ac:dyDescent="0.2">
      <c r="A103" s="81" t="s">
        <v>144</v>
      </c>
      <c r="B103" s="81"/>
      <c r="C103" s="81"/>
    </row>
    <row r="104" spans="1:9" x14ac:dyDescent="0.2">
      <c r="A104" s="81" t="s">
        <v>145</v>
      </c>
      <c r="B104" s="81"/>
      <c r="C104" s="81"/>
    </row>
  </sheetData>
  <mergeCells count="4">
    <mergeCell ref="A1:I1"/>
    <mergeCell ref="A102:C102"/>
    <mergeCell ref="A103:C103"/>
    <mergeCell ref="A104:C104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  <headerFooter>
    <oddFooter>&amp;R&amp;D (str. &amp;P z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10</vt:i4>
      </vt:variant>
    </vt:vector>
  </HeadingPairs>
  <TitlesOfParts>
    <vt:vector size="22" baseType="lpstr">
      <vt:lpstr>Rekapitulace</vt:lpstr>
      <vt:lpstr>DDM 2018</vt:lpstr>
      <vt:lpstr>MŠ Zvídálek 2018</vt:lpstr>
      <vt:lpstr>TSMS rekap</vt:lpstr>
      <vt:lpstr>TSMS 2018</vt:lpstr>
      <vt:lpstr>ZSA rekap</vt:lpstr>
      <vt:lpstr>ZSA 2018</vt:lpstr>
      <vt:lpstr>ZŠ Komenského rekap</vt:lpstr>
      <vt:lpstr>ZŠ Komenského 2018</vt:lpstr>
      <vt:lpstr>ZŠ Tyršova 2018</vt:lpstr>
      <vt:lpstr>ZUŠ 2018</vt:lpstr>
      <vt:lpstr>List1</vt:lpstr>
      <vt:lpstr>'DDM 2018'!Názvy_tisku</vt:lpstr>
      <vt:lpstr>'MŠ Zvídálek 2018'!Názvy_tisku</vt:lpstr>
      <vt:lpstr>'TSMS 2018'!Názvy_tisku</vt:lpstr>
      <vt:lpstr>'TSMS rekap'!Názvy_tisku</vt:lpstr>
      <vt:lpstr>'ZSA 2018'!Názvy_tisku</vt:lpstr>
      <vt:lpstr>'ZSA rekap'!Názvy_tisku</vt:lpstr>
      <vt:lpstr>'ZŠ Komenského 2018'!Názvy_tisku</vt:lpstr>
      <vt:lpstr>'ZŠ Komenského rekap'!Názvy_tisku</vt:lpstr>
      <vt:lpstr>'ZŠ Tyršova 2018'!Názvy_tisku</vt:lpstr>
      <vt:lpstr>'ZUŠ 2018'!Názvy_tisku</vt:lpstr>
    </vt:vector>
  </TitlesOfParts>
  <Company>AQE advisors,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Obrovský</dc:creator>
  <cp:lastModifiedBy>-</cp:lastModifiedBy>
  <cp:lastPrinted>2017-11-13T19:38:32Z</cp:lastPrinted>
  <dcterms:created xsi:type="dcterms:W3CDTF">2017-11-13T11:08:57Z</dcterms:created>
  <dcterms:modified xsi:type="dcterms:W3CDTF">2018-01-05T10:30:05Z</dcterms:modified>
</cp:coreProperties>
</file>