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4000" windowHeight="10890" activeTab="1"/>
  </bookViews>
  <sheets>
    <sheet name="Souhrn ZUŠ 2017" sheetId="2" r:id="rId1"/>
    <sheet name="ZUŠ 2017" sheetId="1" r:id="rId2"/>
  </sheets>
  <definedNames>
    <definedName name="_xlnm.Print_Titles" localSheetId="1">'ZUŠ 2017'!$1:$2</definedName>
  </definedNames>
  <calcPr calcId="145621"/>
</workbook>
</file>

<file path=xl/calcChain.xml><?xml version="1.0" encoding="utf-8"?>
<calcChain xmlns="http://schemas.openxmlformats.org/spreadsheetml/2006/main">
  <c r="C18" i="2" l="1"/>
  <c r="C17" i="2"/>
  <c r="C15" i="2"/>
  <c r="C14" i="2"/>
  <c r="C13" i="2"/>
  <c r="C12" i="2"/>
  <c r="C11" i="2"/>
  <c r="C10" i="2"/>
  <c r="C9" i="2"/>
  <c r="C8" i="2"/>
  <c r="C7" i="2"/>
  <c r="C6" i="2"/>
  <c r="C5" i="2"/>
  <c r="E44" i="1" l="1"/>
  <c r="E40" i="1"/>
  <c r="E36" i="1"/>
  <c r="C20" i="2" l="1"/>
  <c r="C19" i="2"/>
  <c r="C21" i="2" l="1"/>
  <c r="E29" i="1"/>
  <c r="E30" i="1" s="1"/>
  <c r="E24" i="1"/>
  <c r="E31" i="1" s="1"/>
  <c r="E32" i="1" l="1"/>
</calcChain>
</file>

<file path=xl/sharedStrings.xml><?xml version="1.0" encoding="utf-8"?>
<sst xmlns="http://schemas.openxmlformats.org/spreadsheetml/2006/main" count="108" uniqueCount="101">
  <si>
    <t>PČ</t>
  </si>
  <si>
    <t>SÚ</t>
  </si>
  <si>
    <t>SÚ+AÚ</t>
  </si>
  <si>
    <t>Název analytického účtu</t>
  </si>
  <si>
    <t>Návrh 2017</t>
  </si>
  <si>
    <t>501-0340</t>
  </si>
  <si>
    <t>učební pomůcky</t>
  </si>
  <si>
    <t>501-0350</t>
  </si>
  <si>
    <t>spotřeba materiálu - režijní materiál</t>
  </si>
  <si>
    <t>501-0360</t>
  </si>
  <si>
    <t>drobný dlouhodobý hmotný majetek</t>
  </si>
  <si>
    <t>502-0300</t>
  </si>
  <si>
    <t>spotřeba elektrické energie</t>
  </si>
  <si>
    <t>503-0300</t>
  </si>
  <si>
    <t>vodné</t>
  </si>
  <si>
    <t>503-0310</t>
  </si>
  <si>
    <t>plyn</t>
  </si>
  <si>
    <t>511-0300</t>
  </si>
  <si>
    <t>opravy a udržování</t>
  </si>
  <si>
    <t>512-0300</t>
  </si>
  <si>
    <t>cestovné</t>
  </si>
  <si>
    <t>513-0300</t>
  </si>
  <si>
    <t>náklady na reprezentaci</t>
  </si>
  <si>
    <t>518-0300</t>
  </si>
  <si>
    <t>služby - ostatní služby hlavní činnosti</t>
  </si>
  <si>
    <t>518-0310</t>
  </si>
  <si>
    <t>ostatní služby - spoje</t>
  </si>
  <si>
    <t>518-0320</t>
  </si>
  <si>
    <t>poštovné</t>
  </si>
  <si>
    <t>518-0340</t>
  </si>
  <si>
    <t>ostatní služby - stravování</t>
  </si>
  <si>
    <t>518-0350</t>
  </si>
  <si>
    <t>další vzdělávání pedag. prac.</t>
  </si>
  <si>
    <t>518-0380</t>
  </si>
  <si>
    <t>poplatky bance</t>
  </si>
  <si>
    <t>521-0801</t>
  </si>
  <si>
    <t>mzdy - vlastní prostředky</t>
  </si>
  <si>
    <t>549-0300</t>
  </si>
  <si>
    <t>ostatní náklady z činnosti</t>
  </si>
  <si>
    <t>549-0310</t>
  </si>
  <si>
    <t>úrazové pojištění z mezd</t>
  </si>
  <si>
    <t>551-0300</t>
  </si>
  <si>
    <t>odpisy</t>
  </si>
  <si>
    <t>558-0301</t>
  </si>
  <si>
    <t>náklady z drobného majetku</t>
  </si>
  <si>
    <t>558-0302</t>
  </si>
  <si>
    <t>náklady z drob. majetku (učebních pomůcek)</t>
  </si>
  <si>
    <t>N 1</t>
  </si>
  <si>
    <t>602-0300</t>
  </si>
  <si>
    <t>půjčovné</t>
  </si>
  <si>
    <t>602-0301</t>
  </si>
  <si>
    <t>školné</t>
  </si>
  <si>
    <t>672-0500</t>
  </si>
  <si>
    <t>dotace z prostředků  ÚSC - zřizovatel</t>
  </si>
  <si>
    <t>V 1</t>
  </si>
  <si>
    <t>Výnosy 1 (HČ)</t>
  </si>
  <si>
    <t>Náklady 1 (HČ)</t>
  </si>
  <si>
    <t>Hospodářský výsledek 1 (HČ)</t>
  </si>
  <si>
    <t>ZUŠ
Rok 2017, Tisíce, Náklady a výnosy - hlavní činnost</t>
  </si>
  <si>
    <t>FO</t>
  </si>
  <si>
    <t>411-0310</t>
  </si>
  <si>
    <t>fond odměn k 31.12.2016</t>
  </si>
  <si>
    <t>plánovaný příjem</t>
  </si>
  <si>
    <t>414-0500</t>
  </si>
  <si>
    <t>414-0510</t>
  </si>
  <si>
    <t>plánovaný příjem z hosp. výsledku 2016</t>
  </si>
  <si>
    <t>416-0300</t>
  </si>
  <si>
    <t>416-0310</t>
  </si>
  <si>
    <t>plánovaný příjem - odpisy</t>
  </si>
  <si>
    <t>FKSP</t>
  </si>
  <si>
    <t>412-0100</t>
  </si>
  <si>
    <t>412-0110</t>
  </si>
  <si>
    <t>plánovaný příjem zatím neznáme</t>
  </si>
  <si>
    <t>Hlavní činnost</t>
  </si>
  <si>
    <t xml:space="preserve">SÚ </t>
  </si>
  <si>
    <t xml:space="preserve">Název </t>
  </si>
  <si>
    <t>Náklady</t>
  </si>
  <si>
    <t>Výnosy</t>
  </si>
  <si>
    <t>Náklady celkem HČ</t>
  </si>
  <si>
    <t>Výnosy celkem HČ</t>
  </si>
  <si>
    <t>Hospodářský výsledek HČ</t>
  </si>
  <si>
    <t>spotřeba materiálu, DDHM, učební pomůcky</t>
  </si>
  <si>
    <t>vodné, plyn</t>
  </si>
  <si>
    <t>opravy</t>
  </si>
  <si>
    <t>služby</t>
  </si>
  <si>
    <t>ostatní náklady z činnosti, úrazové pojištění</t>
  </si>
  <si>
    <t>půjčovné, školné</t>
  </si>
  <si>
    <t>příspěvek od zřizovatele - provoz</t>
  </si>
  <si>
    <t xml:space="preserve">  ZUŠ   Souhrn - Plán výnosů a nákladů na rok 2017 </t>
  </si>
  <si>
    <t>Částka v tis. Kč</t>
  </si>
  <si>
    <t>F.REZ.</t>
  </si>
  <si>
    <t>fond rezervní k 31.12.2016</t>
  </si>
  <si>
    <t>čerpání</t>
  </si>
  <si>
    <r>
      <t xml:space="preserve">                                                                </t>
    </r>
    <r>
      <rPr>
        <sz val="11"/>
        <rFont val="Cambria"/>
        <family val="1"/>
        <charset val="238"/>
      </rPr>
      <t>čerpání</t>
    </r>
  </si>
  <si>
    <t>F. REPR.</t>
  </si>
  <si>
    <t>fond reprodukce (investiční fond) k 31.12.2016</t>
  </si>
  <si>
    <t>FKSP k 31.12.2016</t>
  </si>
  <si>
    <t>Zůstatek k 31.12.2017 fond reprodukce</t>
  </si>
  <si>
    <t>Zůstatek k 31.12.2017  FKSP - zatím neznáme</t>
  </si>
  <si>
    <t>Zůstatek k 31.12.2017 FO - pokud nebude čerpání</t>
  </si>
  <si>
    <t xml:space="preserve">Zůstatek k 31.12.2017  fond rezervní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</si>
</sst>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"/>
    <numFmt numFmtId="165" formatCode="#,##0.000"/>
  </numFmts>
  <fonts count="6" x14ac:knownFonts="1">
    <font>
      <sz val="11"/>
      <color theme="1"/>
      <name val="Calibri"/>
      <family val="2"/>
      <charset val="238"/>
      <scheme val="minor"/>
    </font>
    <font>
      <sz val="12"/>
      <name val="Times New Roman"/>
      <family val="1"/>
      <charset val="238"/>
    </font>
    <font>
      <b/>
      <sz val="11"/>
      <name val="Cambria"/>
      <family val="1"/>
      <charset val="238"/>
    </font>
    <font>
      <sz val="11"/>
      <name val="Cambria"/>
      <family val="1"/>
      <charset val="238"/>
    </font>
    <font>
      <b/>
      <sz val="11"/>
      <color theme="1"/>
      <name val="Cambria"/>
      <family val="1"/>
      <charset val="238"/>
      <scheme val="major"/>
    </font>
    <font>
      <sz val="11"/>
      <color theme="1"/>
      <name val="Cambria"/>
      <family val="1"/>
      <charset val="238"/>
      <scheme val="major"/>
    </font>
  </fonts>
  <fills count="5">
    <fill>
      <patternFill patternType="none"/>
    </fill>
    <fill>
      <patternFill patternType="gray125"/>
    </fill>
    <fill>
      <patternFill patternType="solid">
        <fgColor rgb="FFD3D3D3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56">
    <xf numFmtId="0" fontId="0" fillId="0" borderId="0" xfId="0"/>
    <xf numFmtId="0" fontId="3" fillId="0" borderId="0" xfId="1" applyFont="1" applyProtection="1"/>
    <xf numFmtId="164" fontId="2" fillId="2" borderId="0" xfId="1" applyNumberFormat="1" applyFont="1" applyFill="1" applyAlignment="1" applyProtection="1">
      <alignment horizontal="left" vertical="center" wrapText="1"/>
    </xf>
    <xf numFmtId="49" fontId="2" fillId="2" borderId="0" xfId="1" applyNumberFormat="1" applyFont="1" applyFill="1" applyAlignment="1" applyProtection="1">
      <alignment horizontal="left" vertical="center" wrapText="1"/>
    </xf>
    <xf numFmtId="165" fontId="2" fillId="2" borderId="1" xfId="1" applyNumberFormat="1" applyFont="1" applyFill="1" applyBorder="1" applyAlignment="1" applyProtection="1">
      <alignment horizontal="center" vertical="center" wrapText="1"/>
    </xf>
    <xf numFmtId="164" fontId="3" fillId="0" borderId="2" xfId="1" applyNumberFormat="1" applyFont="1" applyBorder="1" applyAlignment="1" applyProtection="1">
      <alignment vertical="center"/>
    </xf>
    <xf numFmtId="49" fontId="3" fillId="0" borderId="2" xfId="1" applyNumberFormat="1" applyFont="1" applyBorder="1" applyAlignment="1" applyProtection="1">
      <alignment vertical="center"/>
    </xf>
    <xf numFmtId="4" fontId="3" fillId="0" borderId="2" xfId="1" applyNumberFormat="1" applyFont="1" applyBorder="1" applyAlignment="1" applyProtection="1">
      <alignment vertical="center" wrapText="1"/>
    </xf>
    <xf numFmtId="164" fontId="2" fillId="2" borderId="2" xfId="1" applyNumberFormat="1" applyFont="1" applyFill="1" applyBorder="1" applyAlignment="1" applyProtection="1">
      <alignment vertical="center"/>
    </xf>
    <xf numFmtId="49" fontId="2" fillId="2" borderId="2" xfId="1" applyNumberFormat="1" applyFont="1" applyFill="1" applyBorder="1" applyAlignment="1" applyProtection="1">
      <alignment vertical="center"/>
    </xf>
    <xf numFmtId="4" fontId="2" fillId="2" borderId="2" xfId="1" applyNumberFormat="1" applyFont="1" applyFill="1" applyBorder="1" applyAlignment="1" applyProtection="1">
      <alignment vertical="center" wrapText="1"/>
    </xf>
    <xf numFmtId="164" fontId="3" fillId="0" borderId="0" xfId="1" applyNumberFormat="1" applyFont="1" applyAlignment="1" applyProtection="1">
      <alignment vertical="center"/>
    </xf>
    <xf numFmtId="49" fontId="3" fillId="0" borderId="0" xfId="1" applyNumberFormat="1" applyFont="1" applyAlignment="1" applyProtection="1">
      <alignment vertical="center"/>
    </xf>
    <xf numFmtId="4" fontId="3" fillId="0" borderId="0" xfId="1" applyNumberFormat="1" applyFont="1" applyAlignment="1" applyProtection="1">
      <alignment vertical="center"/>
    </xf>
    <xf numFmtId="4" fontId="3" fillId="0" borderId="0" xfId="1" applyNumberFormat="1" applyFont="1" applyProtection="1"/>
    <xf numFmtId="0" fontId="5" fillId="0" borderId="10" xfId="0" applyFont="1" applyBorder="1" applyAlignment="1">
      <alignment vertical="center" wrapText="1"/>
    </xf>
    <xf numFmtId="0" fontId="5" fillId="0" borderId="11" xfId="0" applyFont="1" applyBorder="1" applyAlignment="1">
      <alignment vertical="center" wrapText="1"/>
    </xf>
    <xf numFmtId="4" fontId="5" fillId="0" borderId="11" xfId="0" applyNumberFormat="1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4" fontId="5" fillId="0" borderId="1" xfId="0" applyNumberFormat="1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4" fontId="4" fillId="3" borderId="7" xfId="0" applyNumberFormat="1" applyFont="1" applyFill="1" applyBorder="1" applyAlignment="1">
      <alignment vertical="center" wrapText="1"/>
    </xf>
    <xf numFmtId="164" fontId="3" fillId="0" borderId="12" xfId="1" applyNumberFormat="1" applyFont="1" applyBorder="1" applyAlignment="1" applyProtection="1">
      <alignment vertical="center"/>
    </xf>
    <xf numFmtId="49" fontId="3" fillId="0" borderId="12" xfId="1" applyNumberFormat="1" applyFont="1" applyBorder="1" applyAlignment="1" applyProtection="1">
      <alignment vertical="center"/>
    </xf>
    <xf numFmtId="4" fontId="3" fillId="0" borderId="12" xfId="1" applyNumberFormat="1" applyFont="1" applyBorder="1" applyAlignment="1" applyProtection="1">
      <alignment vertical="center" wrapText="1"/>
    </xf>
    <xf numFmtId="164" fontId="3" fillId="0" borderId="1" xfId="1" applyNumberFormat="1" applyFont="1" applyBorder="1" applyAlignment="1" applyProtection="1">
      <alignment vertical="center"/>
    </xf>
    <xf numFmtId="49" fontId="3" fillId="0" borderId="1" xfId="1" applyNumberFormat="1" applyFont="1" applyBorder="1" applyAlignment="1" applyProtection="1">
      <alignment vertical="center"/>
    </xf>
    <xf numFmtId="4" fontId="3" fillId="0" borderId="1" xfId="1" applyNumberFormat="1" applyFont="1" applyBorder="1" applyAlignment="1" applyProtection="1">
      <alignment vertical="center" wrapText="1"/>
    </xf>
    <xf numFmtId="4" fontId="3" fillId="0" borderId="1" xfId="1" applyNumberFormat="1" applyFont="1" applyBorder="1" applyAlignment="1" applyProtection="1">
      <alignment vertical="center"/>
    </xf>
    <xf numFmtId="164" fontId="2" fillId="0" borderId="1" xfId="1" applyNumberFormat="1" applyFont="1" applyBorder="1" applyAlignment="1" applyProtection="1">
      <alignment vertical="center"/>
    </xf>
    <xf numFmtId="4" fontId="2" fillId="3" borderId="1" xfId="1" applyNumberFormat="1" applyFont="1" applyFill="1" applyBorder="1" applyAlignment="1" applyProtection="1">
      <alignment vertical="center"/>
    </xf>
    <xf numFmtId="4" fontId="3" fillId="3" borderId="1" xfId="1" applyNumberFormat="1" applyFont="1" applyFill="1" applyBorder="1" applyAlignment="1" applyProtection="1">
      <alignment vertical="center"/>
    </xf>
    <xf numFmtId="4" fontId="3" fillId="0" borderId="0" xfId="1" applyNumberFormat="1" applyFont="1" applyFill="1" applyProtection="1"/>
    <xf numFmtId="0" fontId="4" fillId="3" borderId="6" xfId="0" applyFont="1" applyFill="1" applyBorder="1" applyAlignment="1">
      <alignment vertical="center" wrapText="1"/>
    </xf>
    <xf numFmtId="0" fontId="4" fillId="3" borderId="7" xfId="0" applyFont="1" applyFill="1" applyBorder="1" applyAlignment="1">
      <alignment vertical="center" wrapText="1"/>
    </xf>
    <xf numFmtId="4" fontId="5" fillId="0" borderId="7" xfId="0" applyNumberFormat="1" applyFont="1" applyBorder="1" applyAlignment="1">
      <alignment vertical="center" wrapText="1"/>
    </xf>
    <xf numFmtId="0" fontId="4" fillId="3" borderId="3" xfId="0" applyFont="1" applyFill="1" applyBorder="1" applyAlignment="1">
      <alignment vertical="center" wrapText="1"/>
    </xf>
    <xf numFmtId="0" fontId="4" fillId="3" borderId="5" xfId="0" applyFont="1" applyFill="1" applyBorder="1" applyAlignment="1">
      <alignment vertical="center" wrapText="1"/>
    </xf>
    <xf numFmtId="0" fontId="4" fillId="3" borderId="9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4" borderId="3" xfId="0" applyFont="1" applyFill="1" applyBorder="1" applyAlignment="1">
      <alignment vertical="center" wrapText="1"/>
    </xf>
    <xf numFmtId="0" fontId="4" fillId="4" borderId="4" xfId="0" applyFont="1" applyFill="1" applyBorder="1" applyAlignment="1">
      <alignment vertical="center" wrapText="1"/>
    </xf>
    <xf numFmtId="0" fontId="4" fillId="4" borderId="5" xfId="0" applyFont="1" applyFill="1" applyBorder="1" applyAlignment="1">
      <alignment vertical="center" wrapText="1"/>
    </xf>
    <xf numFmtId="0" fontId="4" fillId="4" borderId="8" xfId="0" applyFont="1" applyFill="1" applyBorder="1" applyAlignment="1">
      <alignment vertical="center" wrapText="1"/>
    </xf>
    <xf numFmtId="0" fontId="4" fillId="4" borderId="9" xfId="0" applyFont="1" applyFill="1" applyBorder="1" applyAlignment="1">
      <alignment vertical="center" wrapText="1"/>
    </xf>
    <xf numFmtId="0" fontId="4" fillId="4" borderId="7" xfId="0" applyFont="1" applyFill="1" applyBorder="1" applyAlignment="1">
      <alignment vertical="center" wrapText="1"/>
    </xf>
    <xf numFmtId="49" fontId="2" fillId="3" borderId="13" xfId="1" applyNumberFormat="1" applyFont="1" applyFill="1" applyBorder="1" applyAlignment="1" applyProtection="1">
      <alignment horizontal="left" vertical="center"/>
    </xf>
    <xf numFmtId="49" fontId="2" fillId="3" borderId="14" xfId="1" applyNumberFormat="1" applyFont="1" applyFill="1" applyBorder="1" applyAlignment="1" applyProtection="1">
      <alignment horizontal="left" vertical="center"/>
    </xf>
    <xf numFmtId="49" fontId="2" fillId="3" borderId="15" xfId="1" applyNumberFormat="1" applyFont="1" applyFill="1" applyBorder="1" applyAlignment="1" applyProtection="1">
      <alignment horizontal="left" vertical="center"/>
    </xf>
    <xf numFmtId="0" fontId="2" fillId="0" borderId="0" xfId="1" applyFont="1" applyAlignment="1" applyProtection="1">
      <alignment vertical="center" wrapText="1"/>
    </xf>
    <xf numFmtId="164" fontId="2" fillId="0" borderId="1" xfId="1" applyNumberFormat="1" applyFont="1" applyBorder="1" applyAlignment="1" applyProtection="1">
      <alignment horizontal="left" vertical="center"/>
    </xf>
    <xf numFmtId="49" fontId="3" fillId="3" borderId="14" xfId="1" applyNumberFormat="1" applyFont="1" applyFill="1" applyBorder="1" applyAlignment="1" applyProtection="1">
      <alignment horizontal="left" vertical="center"/>
    </xf>
    <xf numFmtId="49" fontId="3" fillId="3" borderId="15" xfId="1" applyNumberFormat="1" applyFont="1" applyFill="1" applyBorder="1" applyAlignment="1" applyProtection="1">
      <alignment horizontal="left" vertical="center"/>
    </xf>
  </cellXfs>
  <cellStyles count="4">
    <cellStyle name="Normální" xfId="0" builtinId="0"/>
    <cellStyle name="Normální 2" xfId="1"/>
    <cellStyle name="Normální 2 2" xfId="2"/>
    <cellStyle name="Normální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1"/>
  <sheetViews>
    <sheetView workbookViewId="0">
      <selection activeCell="C21" sqref="C21"/>
    </sheetView>
  </sheetViews>
  <sheetFormatPr defaultRowHeight="15" x14ac:dyDescent="0.25"/>
  <cols>
    <col min="2" max="2" width="60.7109375" customWidth="1"/>
    <col min="3" max="3" width="10.7109375" customWidth="1"/>
  </cols>
  <sheetData>
    <row r="1" spans="1:3" ht="30" customHeight="1" thickBot="1" x14ac:dyDescent="0.3">
      <c r="A1" s="39" t="s">
        <v>88</v>
      </c>
      <c r="B1" s="39"/>
      <c r="C1" s="39"/>
    </row>
    <row r="2" spans="1:3" ht="15.75" thickBot="1" x14ac:dyDescent="0.3">
      <c r="A2" s="40" t="s">
        <v>73</v>
      </c>
      <c r="B2" s="41"/>
      <c r="C2" s="42"/>
    </row>
    <row r="3" spans="1:3" ht="29.25" thickBot="1" x14ac:dyDescent="0.3">
      <c r="A3" s="34" t="s">
        <v>74</v>
      </c>
      <c r="B3" s="35" t="s">
        <v>75</v>
      </c>
      <c r="C3" s="35" t="s">
        <v>89</v>
      </c>
    </row>
    <row r="4" spans="1:3" ht="15.75" thickBot="1" x14ac:dyDescent="0.3">
      <c r="A4" s="43" t="s">
        <v>76</v>
      </c>
      <c r="B4" s="44"/>
      <c r="C4" s="45"/>
    </row>
    <row r="5" spans="1:3" x14ac:dyDescent="0.25">
      <c r="A5" s="15">
        <v>501</v>
      </c>
      <c r="B5" s="16" t="s">
        <v>81</v>
      </c>
      <c r="C5" s="17">
        <f>SUM('ZUŠ 2017'!E3:E5)</f>
        <v>230</v>
      </c>
    </row>
    <row r="6" spans="1:3" x14ac:dyDescent="0.25">
      <c r="A6" s="18">
        <v>502</v>
      </c>
      <c r="B6" s="18" t="s">
        <v>12</v>
      </c>
      <c r="C6" s="19">
        <f>SUM('ZUŠ 2017'!E6)</f>
        <v>100</v>
      </c>
    </row>
    <row r="7" spans="1:3" x14ac:dyDescent="0.25">
      <c r="A7" s="18">
        <v>503</v>
      </c>
      <c r="B7" s="18" t="s">
        <v>82</v>
      </c>
      <c r="C7" s="19">
        <f>SUM('ZUŠ 2017'!E7:E8)</f>
        <v>185</v>
      </c>
    </row>
    <row r="8" spans="1:3" x14ac:dyDescent="0.25">
      <c r="A8" s="18">
        <v>511</v>
      </c>
      <c r="B8" s="18" t="s">
        <v>83</v>
      </c>
      <c r="C8" s="19">
        <f>SUM('ZUŠ 2017'!E9)</f>
        <v>200</v>
      </c>
    </row>
    <row r="9" spans="1:3" x14ac:dyDescent="0.25">
      <c r="A9" s="18">
        <v>512</v>
      </c>
      <c r="B9" s="18" t="s">
        <v>20</v>
      </c>
      <c r="C9" s="19">
        <f>SUM('ZUŠ 2017'!E10)</f>
        <v>12</v>
      </c>
    </row>
    <row r="10" spans="1:3" x14ac:dyDescent="0.25">
      <c r="A10" s="18">
        <v>513</v>
      </c>
      <c r="B10" s="18" t="s">
        <v>22</v>
      </c>
      <c r="C10" s="19">
        <f>SUM('ZUŠ 2017'!E11)</f>
        <v>7</v>
      </c>
    </row>
    <row r="11" spans="1:3" x14ac:dyDescent="0.25">
      <c r="A11" s="18">
        <v>518</v>
      </c>
      <c r="B11" s="18" t="s">
        <v>84</v>
      </c>
      <c r="C11" s="19">
        <f>SUM('ZUŠ 2017'!E12:E17)</f>
        <v>258</v>
      </c>
    </row>
    <row r="12" spans="1:3" x14ac:dyDescent="0.25">
      <c r="A12" s="18">
        <v>521</v>
      </c>
      <c r="B12" s="18" t="s">
        <v>36</v>
      </c>
      <c r="C12" s="19">
        <f>SUM('ZUŠ 2017'!E18)</f>
        <v>150</v>
      </c>
    </row>
    <row r="13" spans="1:3" x14ac:dyDescent="0.25">
      <c r="A13" s="18">
        <v>549</v>
      </c>
      <c r="B13" s="18" t="s">
        <v>85</v>
      </c>
      <c r="C13" s="19">
        <f>SUM('ZUŠ 2017'!E19:E20)</f>
        <v>83</v>
      </c>
    </row>
    <row r="14" spans="1:3" x14ac:dyDescent="0.25">
      <c r="A14" s="18">
        <v>551</v>
      </c>
      <c r="B14" s="18" t="s">
        <v>42</v>
      </c>
      <c r="C14" s="19">
        <f>SUM('ZUŠ 2017'!E21)</f>
        <v>10</v>
      </c>
    </row>
    <row r="15" spans="1:3" x14ac:dyDescent="0.25">
      <c r="A15" s="18">
        <v>558</v>
      </c>
      <c r="B15" s="18" t="s">
        <v>44</v>
      </c>
      <c r="C15" s="19">
        <f>SUM('ZUŠ 2017'!E22:E23)</f>
        <v>230</v>
      </c>
    </row>
    <row r="16" spans="1:3" ht="15.75" thickBot="1" x14ac:dyDescent="0.3">
      <c r="A16" s="46" t="s">
        <v>77</v>
      </c>
      <c r="B16" s="47"/>
      <c r="C16" s="48"/>
    </row>
    <row r="17" spans="1:3" ht="15.75" thickBot="1" x14ac:dyDescent="0.3">
      <c r="A17" s="20">
        <v>602</v>
      </c>
      <c r="B17" s="21" t="s">
        <v>86</v>
      </c>
      <c r="C17" s="36">
        <f>SUM('ZUŠ 2017'!E26:E27)</f>
        <v>1165</v>
      </c>
    </row>
    <row r="18" spans="1:3" ht="15.75" thickBot="1" x14ac:dyDescent="0.3">
      <c r="A18" s="20">
        <v>672</v>
      </c>
      <c r="B18" s="21" t="s">
        <v>87</v>
      </c>
      <c r="C18" s="36">
        <f>SUM('ZUŠ 2017'!E28)</f>
        <v>300</v>
      </c>
    </row>
    <row r="19" spans="1:3" ht="15.75" thickBot="1" x14ac:dyDescent="0.3">
      <c r="A19" s="37" t="s">
        <v>78</v>
      </c>
      <c r="B19" s="38"/>
      <c r="C19" s="22">
        <f>SUM(C5:C15)</f>
        <v>1465</v>
      </c>
    </row>
    <row r="20" spans="1:3" ht="15.75" thickBot="1" x14ac:dyDescent="0.3">
      <c r="A20" s="37" t="s">
        <v>79</v>
      </c>
      <c r="B20" s="38"/>
      <c r="C20" s="22">
        <f>SUM(C17:C18)</f>
        <v>1465</v>
      </c>
    </row>
    <row r="21" spans="1:3" ht="30" customHeight="1" thickBot="1" x14ac:dyDescent="0.3">
      <c r="A21" s="37" t="s">
        <v>80</v>
      </c>
      <c r="B21" s="38"/>
      <c r="C21" s="22">
        <f>C19-C20</f>
        <v>0</v>
      </c>
    </row>
  </sheetData>
  <mergeCells count="7">
    <mergeCell ref="A20:B20"/>
    <mergeCell ref="A21:B21"/>
    <mergeCell ref="A1:C1"/>
    <mergeCell ref="A2:C2"/>
    <mergeCell ref="A4:C4"/>
    <mergeCell ref="A16:C16"/>
    <mergeCell ref="A19:B19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7"/>
  <sheetViews>
    <sheetView tabSelected="1" zoomScaleNormal="100" workbookViewId="0">
      <pane ySplit="2" topLeftCell="A21" activePane="bottomLeft" state="frozen"/>
      <selection pane="bottomLeft" activeCell="E44" sqref="E44"/>
    </sheetView>
  </sheetViews>
  <sheetFormatPr defaultColWidth="8.85546875" defaultRowHeight="14.25" x14ac:dyDescent="0.2"/>
  <cols>
    <col min="1" max="1" width="9.5703125" style="11" customWidth="1"/>
    <col min="2" max="2" width="6.28515625" style="11" customWidth="1"/>
    <col min="3" max="3" width="11.7109375" style="11" customWidth="1"/>
    <col min="4" max="4" width="51.42578125" style="12" customWidth="1"/>
    <col min="5" max="5" width="14.140625" style="13" customWidth="1"/>
    <col min="6" max="6" width="11" style="1" bestFit="1" customWidth="1"/>
    <col min="7" max="16384" width="8.85546875" style="1"/>
  </cols>
  <sheetData>
    <row r="1" spans="1:6" ht="37.9" customHeight="1" x14ac:dyDescent="0.2">
      <c r="A1" s="52" t="s">
        <v>58</v>
      </c>
      <c r="B1" s="52"/>
      <c r="C1" s="52"/>
      <c r="D1" s="52"/>
      <c r="E1" s="52"/>
    </row>
    <row r="2" spans="1:6" ht="37.9" customHeight="1" x14ac:dyDescent="0.2">
      <c r="A2" s="2" t="s">
        <v>0</v>
      </c>
      <c r="B2" s="2" t="s">
        <v>1</v>
      </c>
      <c r="C2" s="2" t="s">
        <v>2</v>
      </c>
      <c r="D2" s="3" t="s">
        <v>3</v>
      </c>
      <c r="E2" s="4" t="s">
        <v>4</v>
      </c>
    </row>
    <row r="3" spans="1:6" x14ac:dyDescent="0.2">
      <c r="A3" s="5">
        <v>1</v>
      </c>
      <c r="B3" s="5">
        <v>501</v>
      </c>
      <c r="C3" s="5" t="s">
        <v>5</v>
      </c>
      <c r="D3" s="6" t="s">
        <v>6</v>
      </c>
      <c r="E3" s="7">
        <v>25</v>
      </c>
    </row>
    <row r="4" spans="1:6" x14ac:dyDescent="0.2">
      <c r="A4" s="5">
        <v>1</v>
      </c>
      <c r="B4" s="5">
        <v>501</v>
      </c>
      <c r="C4" s="5" t="s">
        <v>7</v>
      </c>
      <c r="D4" s="6" t="s">
        <v>8</v>
      </c>
      <c r="E4" s="7">
        <v>200</v>
      </c>
    </row>
    <row r="5" spans="1:6" x14ac:dyDescent="0.2">
      <c r="A5" s="5">
        <v>1</v>
      </c>
      <c r="B5" s="5">
        <v>501</v>
      </c>
      <c r="C5" s="5" t="s">
        <v>9</v>
      </c>
      <c r="D5" s="6" t="s">
        <v>10</v>
      </c>
      <c r="E5" s="7">
        <v>5</v>
      </c>
      <c r="F5" s="14"/>
    </row>
    <row r="6" spans="1:6" x14ac:dyDescent="0.2">
      <c r="A6" s="5">
        <v>1</v>
      </c>
      <c r="B6" s="5">
        <v>502</v>
      </c>
      <c r="C6" s="5" t="s">
        <v>11</v>
      </c>
      <c r="D6" s="6" t="s">
        <v>12</v>
      </c>
      <c r="E6" s="7">
        <v>100</v>
      </c>
    </row>
    <row r="7" spans="1:6" x14ac:dyDescent="0.2">
      <c r="A7" s="5">
        <v>1</v>
      </c>
      <c r="B7" s="5">
        <v>503</v>
      </c>
      <c r="C7" s="5" t="s">
        <v>13</v>
      </c>
      <c r="D7" s="6" t="s">
        <v>14</v>
      </c>
      <c r="E7" s="7">
        <v>15</v>
      </c>
    </row>
    <row r="8" spans="1:6" x14ac:dyDescent="0.2">
      <c r="A8" s="5">
        <v>1</v>
      </c>
      <c r="B8" s="5">
        <v>503</v>
      </c>
      <c r="C8" s="5" t="s">
        <v>15</v>
      </c>
      <c r="D8" s="6" t="s">
        <v>16</v>
      </c>
      <c r="E8" s="7">
        <v>170</v>
      </c>
      <c r="F8" s="14"/>
    </row>
    <row r="9" spans="1:6" x14ac:dyDescent="0.2">
      <c r="A9" s="5">
        <v>1</v>
      </c>
      <c r="B9" s="5">
        <v>511</v>
      </c>
      <c r="C9" s="5" t="s">
        <v>17</v>
      </c>
      <c r="D9" s="6" t="s">
        <v>18</v>
      </c>
      <c r="E9" s="7">
        <v>200</v>
      </c>
    </row>
    <row r="10" spans="1:6" x14ac:dyDescent="0.2">
      <c r="A10" s="5">
        <v>1</v>
      </c>
      <c r="B10" s="5">
        <v>512</v>
      </c>
      <c r="C10" s="5" t="s">
        <v>19</v>
      </c>
      <c r="D10" s="6" t="s">
        <v>20</v>
      </c>
      <c r="E10" s="7">
        <v>12</v>
      </c>
    </row>
    <row r="11" spans="1:6" x14ac:dyDescent="0.2">
      <c r="A11" s="5">
        <v>1</v>
      </c>
      <c r="B11" s="5">
        <v>513</v>
      </c>
      <c r="C11" s="5" t="s">
        <v>21</v>
      </c>
      <c r="D11" s="6" t="s">
        <v>22</v>
      </c>
      <c r="E11" s="7">
        <v>7</v>
      </c>
    </row>
    <row r="12" spans="1:6" x14ac:dyDescent="0.2">
      <c r="A12" s="5">
        <v>1</v>
      </c>
      <c r="B12" s="5">
        <v>518</v>
      </c>
      <c r="C12" s="5" t="s">
        <v>23</v>
      </c>
      <c r="D12" s="6" t="s">
        <v>24</v>
      </c>
      <c r="E12" s="7">
        <v>140</v>
      </c>
    </row>
    <row r="13" spans="1:6" x14ac:dyDescent="0.2">
      <c r="A13" s="5">
        <v>1</v>
      </c>
      <c r="B13" s="5">
        <v>518</v>
      </c>
      <c r="C13" s="5" t="s">
        <v>25</v>
      </c>
      <c r="D13" s="6" t="s">
        <v>26</v>
      </c>
      <c r="E13" s="7">
        <v>40</v>
      </c>
    </row>
    <row r="14" spans="1:6" x14ac:dyDescent="0.2">
      <c r="A14" s="5">
        <v>1</v>
      </c>
      <c r="B14" s="5">
        <v>518</v>
      </c>
      <c r="C14" s="5" t="s">
        <v>27</v>
      </c>
      <c r="D14" s="6" t="s">
        <v>28</v>
      </c>
      <c r="E14" s="7">
        <v>8</v>
      </c>
    </row>
    <row r="15" spans="1:6" x14ac:dyDescent="0.2">
      <c r="A15" s="5">
        <v>1</v>
      </c>
      <c r="B15" s="5">
        <v>518</v>
      </c>
      <c r="C15" s="5" t="s">
        <v>29</v>
      </c>
      <c r="D15" s="6" t="s">
        <v>30</v>
      </c>
      <c r="E15" s="7">
        <v>8</v>
      </c>
    </row>
    <row r="16" spans="1:6" x14ac:dyDescent="0.2">
      <c r="A16" s="5">
        <v>1</v>
      </c>
      <c r="B16" s="5">
        <v>518</v>
      </c>
      <c r="C16" s="5" t="s">
        <v>31</v>
      </c>
      <c r="D16" s="6" t="s">
        <v>32</v>
      </c>
      <c r="E16" s="7">
        <v>50</v>
      </c>
    </row>
    <row r="17" spans="1:6" x14ac:dyDescent="0.2">
      <c r="A17" s="5">
        <v>1</v>
      </c>
      <c r="B17" s="5">
        <v>518</v>
      </c>
      <c r="C17" s="5" t="s">
        <v>33</v>
      </c>
      <c r="D17" s="6" t="s">
        <v>34</v>
      </c>
      <c r="E17" s="7">
        <v>12</v>
      </c>
      <c r="F17" s="14"/>
    </row>
    <row r="18" spans="1:6" x14ac:dyDescent="0.2">
      <c r="A18" s="5">
        <v>1</v>
      </c>
      <c r="B18" s="5">
        <v>521</v>
      </c>
      <c r="C18" s="5" t="s">
        <v>35</v>
      </c>
      <c r="D18" s="6" t="s">
        <v>36</v>
      </c>
      <c r="E18" s="7">
        <v>150</v>
      </c>
    </row>
    <row r="19" spans="1:6" x14ac:dyDescent="0.2">
      <c r="A19" s="5">
        <v>1</v>
      </c>
      <c r="B19" s="5">
        <v>549</v>
      </c>
      <c r="C19" s="5" t="s">
        <v>37</v>
      </c>
      <c r="D19" s="6" t="s">
        <v>38</v>
      </c>
      <c r="E19" s="7">
        <v>53</v>
      </c>
    </row>
    <row r="20" spans="1:6" x14ac:dyDescent="0.2">
      <c r="A20" s="5">
        <v>1</v>
      </c>
      <c r="B20" s="5">
        <v>549</v>
      </c>
      <c r="C20" s="5" t="s">
        <v>39</v>
      </c>
      <c r="D20" s="6" t="s">
        <v>40</v>
      </c>
      <c r="E20" s="7">
        <v>30</v>
      </c>
      <c r="F20" s="14"/>
    </row>
    <row r="21" spans="1:6" x14ac:dyDescent="0.2">
      <c r="A21" s="5">
        <v>1</v>
      </c>
      <c r="B21" s="5">
        <v>551</v>
      </c>
      <c r="C21" s="5" t="s">
        <v>41</v>
      </c>
      <c r="D21" s="6" t="s">
        <v>42</v>
      </c>
      <c r="E21" s="7">
        <v>10</v>
      </c>
    </row>
    <row r="22" spans="1:6" x14ac:dyDescent="0.2">
      <c r="A22" s="5">
        <v>1</v>
      </c>
      <c r="B22" s="5">
        <v>558</v>
      </c>
      <c r="C22" s="5" t="s">
        <v>43</v>
      </c>
      <c r="D22" s="6" t="s">
        <v>44</v>
      </c>
      <c r="E22" s="7">
        <v>95</v>
      </c>
    </row>
    <row r="23" spans="1:6" x14ac:dyDescent="0.2">
      <c r="A23" s="5">
        <v>1</v>
      </c>
      <c r="B23" s="5">
        <v>558</v>
      </c>
      <c r="C23" s="5" t="s">
        <v>45</v>
      </c>
      <c r="D23" s="6" t="s">
        <v>46</v>
      </c>
      <c r="E23" s="7">
        <v>135</v>
      </c>
      <c r="F23" s="14"/>
    </row>
    <row r="24" spans="1:6" x14ac:dyDescent="0.2">
      <c r="A24" s="8" t="s">
        <v>47</v>
      </c>
      <c r="B24" s="8"/>
      <c r="C24" s="8"/>
      <c r="D24" s="9"/>
      <c r="E24" s="10">
        <f>SUM(E3:E23)</f>
        <v>1465</v>
      </c>
      <c r="F24" s="14"/>
    </row>
    <row r="25" spans="1:6" x14ac:dyDescent="0.2">
      <c r="A25" s="5"/>
      <c r="B25" s="5"/>
      <c r="C25" s="5"/>
      <c r="D25" s="6"/>
      <c r="E25" s="7"/>
    </row>
    <row r="26" spans="1:6" x14ac:dyDescent="0.2">
      <c r="A26" s="5">
        <v>1</v>
      </c>
      <c r="B26" s="5">
        <v>602</v>
      </c>
      <c r="C26" s="5" t="s">
        <v>48</v>
      </c>
      <c r="D26" s="6" t="s">
        <v>49</v>
      </c>
      <c r="E26" s="7">
        <v>15</v>
      </c>
    </row>
    <row r="27" spans="1:6" x14ac:dyDescent="0.2">
      <c r="A27" s="5">
        <v>1</v>
      </c>
      <c r="B27" s="5">
        <v>602</v>
      </c>
      <c r="C27" s="5" t="s">
        <v>50</v>
      </c>
      <c r="D27" s="6" t="s">
        <v>51</v>
      </c>
      <c r="E27" s="7">
        <v>1150</v>
      </c>
      <c r="F27" s="14"/>
    </row>
    <row r="28" spans="1:6" x14ac:dyDescent="0.2">
      <c r="A28" s="5">
        <v>1</v>
      </c>
      <c r="B28" s="5">
        <v>672</v>
      </c>
      <c r="C28" s="5" t="s">
        <v>52</v>
      </c>
      <c r="D28" s="6" t="s">
        <v>53</v>
      </c>
      <c r="E28" s="7">
        <v>300</v>
      </c>
    </row>
    <row r="29" spans="1:6" x14ac:dyDescent="0.2">
      <c r="A29" s="8" t="s">
        <v>54</v>
      </c>
      <c r="B29" s="8"/>
      <c r="C29" s="8"/>
      <c r="D29" s="9"/>
      <c r="E29" s="10">
        <f>SUM(E26:E28)</f>
        <v>1465</v>
      </c>
      <c r="F29" s="14"/>
    </row>
    <row r="30" spans="1:6" x14ac:dyDescent="0.2">
      <c r="A30" s="8" t="s">
        <v>55</v>
      </c>
      <c r="B30" s="8"/>
      <c r="C30" s="8"/>
      <c r="D30" s="9"/>
      <c r="E30" s="10">
        <f>E29</f>
        <v>1465</v>
      </c>
    </row>
    <row r="31" spans="1:6" x14ac:dyDescent="0.2">
      <c r="A31" s="8" t="s">
        <v>56</v>
      </c>
      <c r="B31" s="8"/>
      <c r="C31" s="8"/>
      <c r="D31" s="9"/>
      <c r="E31" s="10">
        <f>E24</f>
        <v>1465</v>
      </c>
    </row>
    <row r="32" spans="1:6" x14ac:dyDescent="0.2">
      <c r="A32" s="8" t="s">
        <v>57</v>
      </c>
      <c r="B32" s="8"/>
      <c r="C32" s="8"/>
      <c r="D32" s="9"/>
      <c r="E32" s="10">
        <f>E30-E31</f>
        <v>0</v>
      </c>
    </row>
    <row r="33" spans="1:6" x14ac:dyDescent="0.2">
      <c r="A33" s="23"/>
      <c r="B33" s="23"/>
      <c r="C33" s="23"/>
      <c r="D33" s="24"/>
      <c r="E33" s="25"/>
    </row>
    <row r="34" spans="1:6" x14ac:dyDescent="0.2">
      <c r="A34" s="30" t="s">
        <v>59</v>
      </c>
      <c r="B34" s="26">
        <v>411</v>
      </c>
      <c r="C34" s="26" t="s">
        <v>60</v>
      </c>
      <c r="D34" s="27" t="s">
        <v>61</v>
      </c>
      <c r="E34" s="28">
        <v>75.599999999999994</v>
      </c>
    </row>
    <row r="35" spans="1:6" x14ac:dyDescent="0.2">
      <c r="A35" s="26"/>
      <c r="B35" s="26">
        <v>411</v>
      </c>
      <c r="C35" s="26" t="s">
        <v>60</v>
      </c>
      <c r="D35" s="27" t="s">
        <v>62</v>
      </c>
      <c r="E35" s="29">
        <v>80</v>
      </c>
    </row>
    <row r="36" spans="1:6" ht="15" customHeight="1" x14ac:dyDescent="0.2">
      <c r="A36" s="49" t="s">
        <v>99</v>
      </c>
      <c r="B36" s="50"/>
      <c r="C36" s="50"/>
      <c r="D36" s="51"/>
      <c r="E36" s="31">
        <f>SUM(E34:E35)</f>
        <v>155.6</v>
      </c>
    </row>
    <row r="37" spans="1:6" x14ac:dyDescent="0.2">
      <c r="A37" s="30" t="s">
        <v>90</v>
      </c>
      <c r="B37" s="26">
        <v>414</v>
      </c>
      <c r="C37" s="26" t="s">
        <v>63</v>
      </c>
      <c r="D37" s="27" t="s">
        <v>91</v>
      </c>
      <c r="E37" s="29">
        <v>385</v>
      </c>
    </row>
    <row r="38" spans="1:6" x14ac:dyDescent="0.2">
      <c r="A38" s="26"/>
      <c r="B38" s="26">
        <v>414</v>
      </c>
      <c r="C38" s="26" t="s">
        <v>64</v>
      </c>
      <c r="D38" s="27" t="s">
        <v>65</v>
      </c>
      <c r="E38" s="29">
        <v>107.64</v>
      </c>
    </row>
    <row r="39" spans="1:6" x14ac:dyDescent="0.2">
      <c r="A39" s="53" t="s">
        <v>93</v>
      </c>
      <c r="B39" s="53"/>
      <c r="C39" s="53"/>
      <c r="D39" s="53"/>
      <c r="E39" s="29">
        <v>0</v>
      </c>
    </row>
    <row r="40" spans="1:6" ht="15" customHeight="1" x14ac:dyDescent="0.2">
      <c r="A40" s="49" t="s">
        <v>100</v>
      </c>
      <c r="B40" s="54"/>
      <c r="C40" s="54"/>
      <c r="D40" s="55"/>
      <c r="E40" s="31">
        <f>SUM(E37:E39)</f>
        <v>492.64</v>
      </c>
      <c r="F40" s="33"/>
    </row>
    <row r="41" spans="1:6" x14ac:dyDescent="0.2">
      <c r="A41" s="30" t="s">
        <v>94</v>
      </c>
      <c r="B41" s="26">
        <v>416</v>
      </c>
      <c r="C41" s="26" t="s">
        <v>66</v>
      </c>
      <c r="D41" s="27" t="s">
        <v>95</v>
      </c>
      <c r="E41" s="29">
        <v>235.8</v>
      </c>
    </row>
    <row r="42" spans="1:6" x14ac:dyDescent="0.2">
      <c r="A42" s="30"/>
      <c r="B42" s="26">
        <v>416</v>
      </c>
      <c r="C42" s="26" t="s">
        <v>67</v>
      </c>
      <c r="D42" s="27" t="s">
        <v>68</v>
      </c>
      <c r="E42" s="29">
        <v>10</v>
      </c>
    </row>
    <row r="43" spans="1:6" x14ac:dyDescent="0.2">
      <c r="A43" s="26"/>
      <c r="B43" s="26"/>
      <c r="C43" s="26"/>
      <c r="D43" s="27" t="s">
        <v>92</v>
      </c>
      <c r="E43" s="29">
        <v>0</v>
      </c>
    </row>
    <row r="44" spans="1:6" ht="15" customHeight="1" x14ac:dyDescent="0.2">
      <c r="A44" s="49" t="s">
        <v>97</v>
      </c>
      <c r="B44" s="54"/>
      <c r="C44" s="54"/>
      <c r="D44" s="55"/>
      <c r="E44" s="31">
        <f>SUM(E41:E43)</f>
        <v>245.8</v>
      </c>
    </row>
    <row r="45" spans="1:6" x14ac:dyDescent="0.2">
      <c r="A45" s="30" t="s">
        <v>69</v>
      </c>
      <c r="B45" s="26">
        <v>412</v>
      </c>
      <c r="C45" s="26" t="s">
        <v>70</v>
      </c>
      <c r="D45" s="27" t="s">
        <v>96</v>
      </c>
      <c r="E45" s="29">
        <v>34.76</v>
      </c>
    </row>
    <row r="46" spans="1:6" x14ac:dyDescent="0.2">
      <c r="A46" s="26"/>
      <c r="B46" s="26">
        <v>412</v>
      </c>
      <c r="C46" s="26" t="s">
        <v>71</v>
      </c>
      <c r="D46" s="27" t="s">
        <v>72</v>
      </c>
      <c r="E46" s="29"/>
    </row>
    <row r="47" spans="1:6" ht="15" customHeight="1" x14ac:dyDescent="0.2">
      <c r="A47" s="49" t="s">
        <v>98</v>
      </c>
      <c r="B47" s="50"/>
      <c r="C47" s="50"/>
      <c r="D47" s="51"/>
      <c r="E47" s="32"/>
    </row>
  </sheetData>
  <mergeCells count="6">
    <mergeCell ref="A47:D47"/>
    <mergeCell ref="A1:E1"/>
    <mergeCell ref="A39:D39"/>
    <mergeCell ref="A36:D36"/>
    <mergeCell ref="A40:D40"/>
    <mergeCell ref="A44:D44"/>
  </mergeCells>
  <pageMargins left="0.19685039369791668" right="0.19685039369791668" top="0.19685039369791668" bottom="0.39370078739583336" header="0.19685039369791668" footer="0.19685039369791668"/>
  <pageSetup paperSize="9" fitToHeight="0" orientation="portrait" r:id="rId1"/>
  <headerFooter>
    <oddFooter>&amp;R&amp;D (str. &amp;P z &amp;N)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Souhrn ZUŠ 2017</vt:lpstr>
      <vt:lpstr>ZUŠ 2017</vt:lpstr>
      <vt:lpstr>'ZUŠ 2017'!Názvy_tisku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-</cp:lastModifiedBy>
  <cp:lastPrinted>2017-01-24T08:25:15Z</cp:lastPrinted>
  <dcterms:created xsi:type="dcterms:W3CDTF">2016-12-19T10:33:41Z</dcterms:created>
  <dcterms:modified xsi:type="dcterms:W3CDTF">2017-01-24T08:30:02Z</dcterms:modified>
</cp:coreProperties>
</file>