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3395" windowHeight="12345" activeTab="6"/>
  </bookViews>
  <sheets>
    <sheet name="ZUŠ 2019" sheetId="7" r:id="rId1"/>
    <sheet name="ZSA rozpočet 2019" sheetId="6" r:id="rId2"/>
    <sheet name="ZŠ Tyršova 2019" sheetId="5" r:id="rId3"/>
    <sheet name="ZŠ Komenského rozpočet 2019" sheetId="4" r:id="rId4"/>
    <sheet name="TSMS rozpočet 2019" sheetId="3" r:id="rId5"/>
    <sheet name="MŠ Zvídálek 2019" sheetId="2" r:id="rId6"/>
    <sheet name="DDM 2019" sheetId="1" r:id="rId7"/>
  </sheets>
  <definedNames>
    <definedName name="_xlnm.Print_Titles" localSheetId="6">'DDM 2019'!$1:$2</definedName>
    <definedName name="_xlnm.Print_Titles" localSheetId="5">'MŠ Zvídálek 2019'!$1:$2</definedName>
    <definedName name="_xlnm.Print_Titles" localSheetId="4">'TSMS rozpočet 2019'!$1:$2</definedName>
    <definedName name="_xlnm.Print_Titles" localSheetId="1">'ZSA rozpočet 2019'!$1:$2</definedName>
    <definedName name="_xlnm.Print_Titles" localSheetId="3">'ZŠ Komenského rozpočet 2019'!$1:$2</definedName>
    <definedName name="_xlnm.Print_Titles" localSheetId="2">'ZŠ Tyršova 2019'!$1:$2</definedName>
    <definedName name="_xlnm.Print_Titles" localSheetId="0">'ZUŠ 2019'!$1:$2</definedName>
  </definedNames>
  <calcPr calcId="145621"/>
</workbook>
</file>

<file path=xl/calcChain.xml><?xml version="1.0" encoding="utf-8"?>
<calcChain xmlns="http://schemas.openxmlformats.org/spreadsheetml/2006/main">
  <c r="G32" i="5" l="1"/>
  <c r="G48" i="5" s="1"/>
  <c r="G25" i="5"/>
  <c r="G49" i="5" s="1"/>
  <c r="G33" i="5" l="1"/>
  <c r="G34" i="5" s="1"/>
  <c r="G42" i="4" l="1"/>
  <c r="G43" i="4" s="1"/>
  <c r="G45" i="4" s="1"/>
  <c r="F42" i="4"/>
  <c r="E42" i="4"/>
  <c r="G32" i="4"/>
  <c r="G44" i="4" s="1"/>
  <c r="F32" i="4"/>
  <c r="E32" i="4"/>
  <c r="G64" i="4" l="1"/>
  <c r="G66" i="4" s="1"/>
  <c r="G65" i="4"/>
</calcChain>
</file>

<file path=xl/sharedStrings.xml><?xml version="1.0" encoding="utf-8"?>
<sst xmlns="http://schemas.openxmlformats.org/spreadsheetml/2006/main" count="391" uniqueCount="88">
  <si>
    <t>DDM Slavkov u Brna
Rok 2019, Tisíce, Náklady a výnosy</t>
  </si>
  <si>
    <t>PČ</t>
  </si>
  <si>
    <t>SÚ</t>
  </si>
  <si>
    <t>Název syntetického účtu</t>
  </si>
  <si>
    <t>ÚZ</t>
  </si>
  <si>
    <t>Schválený rozpočet 2018</t>
  </si>
  <si>
    <t>Očekávaná skutečnost 2018</t>
  </si>
  <si>
    <t>Spotřeba materiálu</t>
  </si>
  <si>
    <t>Opravy a udržování</t>
  </si>
  <si>
    <t>Cestovné</t>
  </si>
  <si>
    <t>Ostatní služby</t>
  </si>
  <si>
    <t>Mzdové náklady</t>
  </si>
  <si>
    <t>Zákonné sociální pojištění</t>
  </si>
  <si>
    <t>Zákonné sociální náklady</t>
  </si>
  <si>
    <t>Ostatní náklady z činnosti</t>
  </si>
  <si>
    <t>Náklady z drobného dlouhodobého majetku</t>
  </si>
  <si>
    <t>Daň z příjmů</t>
  </si>
  <si>
    <t>N 1</t>
  </si>
  <si>
    <t>Výnosy z prodeje služeb</t>
  </si>
  <si>
    <t>Čerpání fondů</t>
  </si>
  <si>
    <t>Úroky</t>
  </si>
  <si>
    <t>Výnosy územních rozpočtů z transferů</t>
  </si>
  <si>
    <t>V 1</t>
  </si>
  <si>
    <t>Výnosy 1 (HČ)</t>
  </si>
  <si>
    <t>Náklady 1 (HČ)</t>
  </si>
  <si>
    <t>Hospodářský výsledek 1 (HČ)</t>
  </si>
  <si>
    <t>N 2</t>
  </si>
  <si>
    <t>Náklady 2 (DČ)</t>
  </si>
  <si>
    <t>Celkem Výnosy</t>
  </si>
  <si>
    <t>Celkem Náklady</t>
  </si>
  <si>
    <t>Celkem Hospodářský výsledek</t>
  </si>
  <si>
    <t>Legenda:</t>
  </si>
  <si>
    <t>Název</t>
  </si>
  <si>
    <t>Přímé náklady na vzdělávání</t>
  </si>
  <si>
    <t>Mateřská škola Zvídálek
Rok 2019, Tisíce, Náklady a výnosy</t>
  </si>
  <si>
    <t>Spotřeba energie</t>
  </si>
  <si>
    <t>Spotřeba ostatních neskladovatelných dodávek</t>
  </si>
  <si>
    <t>Jiné sociální pojištění</t>
  </si>
  <si>
    <t>Výnosy z pronájmu</t>
  </si>
  <si>
    <t>V 2</t>
  </si>
  <si>
    <t>Výnosy 2 (DČ)</t>
  </si>
  <si>
    <t>Hospodářský výsledek 2 (DČ)</t>
  </si>
  <si>
    <t>OP VVV - PO3 neinvestice</t>
  </si>
  <si>
    <t>Technické služby
Rozpočet, Rok 2019, Tisíce, Náklady a výnosy</t>
  </si>
  <si>
    <t>Jiné sociální náklady</t>
  </si>
  <si>
    <t>Odpisy dlouhodobého majetku</t>
  </si>
  <si>
    <t>Výnosy HČ</t>
  </si>
  <si>
    <t>Náklady HČ</t>
  </si>
  <si>
    <t>Hospodářský výsledek HČ</t>
  </si>
  <si>
    <t>Výnosy DČ</t>
  </si>
  <si>
    <t>Náklady DČ</t>
  </si>
  <si>
    <t>Hospodářský výsledek DČ</t>
  </si>
  <si>
    <t>ZŠ Komenského
Rozpočet, Rok 2019, Tisíce, Náklady a výnosy</t>
  </si>
  <si>
    <t>33063</t>
  </si>
  <si>
    <t>33353</t>
  </si>
  <si>
    <t>33070</t>
  </si>
  <si>
    <t>Výnosy z prodeje materiálu</t>
  </si>
  <si>
    <t>Ostatní výnosy z činnosti</t>
  </si>
  <si>
    <t>Výnosy 1</t>
  </si>
  <si>
    <t>Náklady 1</t>
  </si>
  <si>
    <t>Hospodářský výsledek 1</t>
  </si>
  <si>
    <t>Výnosy 2</t>
  </si>
  <si>
    <t>Náklady 2</t>
  </si>
  <si>
    <t>Hospodářský výsledek 2</t>
  </si>
  <si>
    <t>ZŠ Tyršova
Rok 2019, Tisíce, Náklady a výnosy</t>
  </si>
  <si>
    <t>Zvýšení platů nepedagogických zaměstnanců RgŠ</t>
  </si>
  <si>
    <t>Zámek Austerlitz
Rozpočet, Rok 2019, Tisíce, Náklady a výnosy</t>
  </si>
  <si>
    <t>Prodané zboží</t>
  </si>
  <si>
    <t>Náklady na reprezentaci</t>
  </si>
  <si>
    <t>Jiné daně a poplatky</t>
  </si>
  <si>
    <t>Jiné pokuty a penále</t>
  </si>
  <si>
    <t>Kurzové ztráty</t>
  </si>
  <si>
    <t>Výnosy z prodaného zboží</t>
  </si>
  <si>
    <t>Jiné výnosy z vlastních výkonů</t>
  </si>
  <si>
    <t>Kursové zisky</t>
  </si>
  <si>
    <t>Výnosy 1 - HČ</t>
  </si>
  <si>
    <t>Náklady 1 - HČ</t>
  </si>
  <si>
    <t>Hospodářský výsledek 1 - HČ</t>
  </si>
  <si>
    <t>Výnosy 2 - DČ</t>
  </si>
  <si>
    <t>Náklady 2 - DČ</t>
  </si>
  <si>
    <t>Hospodářský výsledek 2 - DČ</t>
  </si>
  <si>
    <t>Návrh rozpočtu sestavil: Michaela Půčková, BA (Hons) dne 26. 11. 2018 tel. 544 121 196</t>
  </si>
  <si>
    <t>Podpis:_________________________</t>
  </si>
  <si>
    <t>Ředitelka příspěvkové organizace ZS - A: Mgr. Eva Oubělická, DiS.</t>
  </si>
  <si>
    <t>Podpis:__________________________</t>
  </si>
  <si>
    <t>ZUŠ
Rok 2019, Tisíce, Náklady a výnosy</t>
  </si>
  <si>
    <t>Schválený rozpočet 2019</t>
  </si>
  <si>
    <t>Schválený  rozpočet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</si>
</sst>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"/>
  </numFmts>
  <fonts count="16" x14ac:knownFonts="1">
    <font>
      <sz val="11.25"/>
      <name val="Cambria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.25"/>
      <name val="Cambria"/>
    </font>
    <font>
      <b/>
      <sz val="11.25"/>
      <name val="Cambria"/>
    </font>
    <font>
      <sz val="12"/>
      <name val="Times New Roman"/>
      <family val="1"/>
      <charset val="238"/>
    </font>
    <font>
      <b/>
      <sz val="11"/>
      <name val="Cambria"/>
      <family val="1"/>
      <charset val="238"/>
    </font>
    <font>
      <sz val="10"/>
      <name val="Cambria"/>
      <family val="1"/>
      <charset val="238"/>
    </font>
    <font>
      <sz val="11.25"/>
      <name val="Cambria"/>
      <family val="1"/>
      <charset val="238"/>
    </font>
    <font>
      <sz val="11"/>
      <color rgb="FF000000"/>
      <name val="Calibri"/>
      <family val="2"/>
      <charset val="238"/>
    </font>
    <font>
      <b/>
      <sz val="11.25"/>
      <name val="Cambria"/>
      <family val="1"/>
      <charset val="238"/>
    </font>
    <font>
      <b/>
      <sz val="10"/>
      <name val="Cambria"/>
      <family val="1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2"/>
      <name val="Times New Roman CE"/>
      <charset val="238"/>
    </font>
    <font>
      <sz val="10"/>
      <name val="Times New Roman C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D3D3D3"/>
        <bgColor rgb="FFD9D9D9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/>
      <top/>
      <bottom/>
      <diagonal/>
    </border>
  </borders>
  <cellStyleXfs count="13">
    <xf numFmtId="0" fontId="0" fillId="0" borderId="0"/>
    <xf numFmtId="0" fontId="3" fillId="0" borderId="0"/>
    <xf numFmtId="0" fontId="5" fillId="0" borderId="0"/>
    <xf numFmtId="0" fontId="8" fillId="0" borderId="0"/>
    <xf numFmtId="0" fontId="8" fillId="0" borderId="0"/>
    <xf numFmtId="0" fontId="2" fillId="0" borderId="0"/>
    <xf numFmtId="0" fontId="9" fillId="0" borderId="0"/>
    <xf numFmtId="0" fontId="9" fillId="0" borderId="0"/>
    <xf numFmtId="43" fontId="2" fillId="0" borderId="0" applyFont="0" applyFill="0" applyBorder="0" applyAlignment="0" applyProtection="0"/>
    <xf numFmtId="0" fontId="2" fillId="0" borderId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</cellStyleXfs>
  <cellXfs count="124">
    <xf numFmtId="0" fontId="0" fillId="0" borderId="0" xfId="0"/>
    <xf numFmtId="0" fontId="0" fillId="0" borderId="0" xfId="0" applyProtection="1"/>
    <xf numFmtId="164" fontId="4" fillId="2" borderId="0" xfId="1" applyNumberFormat="1" applyFont="1" applyFill="1" applyAlignment="1" applyProtection="1">
      <alignment horizontal="left" vertical="center" wrapText="1"/>
    </xf>
    <xf numFmtId="49" fontId="4" fillId="2" borderId="0" xfId="1" applyNumberFormat="1" applyFont="1" applyFill="1" applyAlignment="1" applyProtection="1">
      <alignment horizontal="left" vertical="center" wrapText="1"/>
    </xf>
    <xf numFmtId="164" fontId="4" fillId="2" borderId="0" xfId="1" applyNumberFormat="1" applyFont="1" applyFill="1" applyAlignment="1" applyProtection="1">
      <alignment horizontal="center" vertical="center" wrapText="1"/>
    </xf>
    <xf numFmtId="4" fontId="4" fillId="2" borderId="0" xfId="1" applyNumberFormat="1" applyFont="1" applyFill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vertical="center"/>
    </xf>
    <xf numFmtId="49" fontId="0" fillId="0" borderId="1" xfId="0" applyNumberFormat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vertical="center"/>
    </xf>
    <xf numFmtId="49" fontId="4" fillId="2" borderId="1" xfId="0" applyNumberFormat="1" applyFont="1" applyFill="1" applyBorder="1" applyAlignment="1" applyProtection="1">
      <alignment vertical="center"/>
    </xf>
    <xf numFmtId="4" fontId="4" fillId="2" borderId="1" xfId="0" applyNumberFormat="1" applyFont="1" applyFill="1" applyBorder="1" applyAlignment="1" applyProtection="1">
      <alignment vertical="center"/>
    </xf>
    <xf numFmtId="4" fontId="4" fillId="2" borderId="1" xfId="0" applyNumberFormat="1" applyFont="1" applyFill="1" applyBorder="1" applyAlignment="1" applyProtection="1">
      <alignment vertical="center" wrapText="1"/>
    </xf>
    <xf numFmtId="4" fontId="0" fillId="0" borderId="0" xfId="0" applyNumberFormat="1" applyProtection="1"/>
    <xf numFmtId="164" fontId="4" fillId="2" borderId="1" xfId="1" applyNumberFormat="1" applyFont="1" applyFill="1" applyBorder="1" applyAlignment="1" applyProtection="1">
      <alignment vertical="center"/>
    </xf>
    <xf numFmtId="164" fontId="6" fillId="2" borderId="1" xfId="2" applyNumberFormat="1" applyFont="1" applyFill="1" applyBorder="1" applyAlignment="1" applyProtection="1">
      <alignment vertical="center"/>
    </xf>
    <xf numFmtId="164" fontId="0" fillId="0" borderId="1" xfId="0" applyNumberFormat="1" applyFill="1" applyBorder="1" applyAlignment="1" applyProtection="1">
      <alignment vertical="center"/>
    </xf>
    <xf numFmtId="49" fontId="0" fillId="0" borderId="1" xfId="0" applyNumberFormat="1" applyFill="1" applyBorder="1" applyAlignment="1" applyProtection="1">
      <alignment vertical="center"/>
    </xf>
    <xf numFmtId="4" fontId="0" fillId="0" borderId="1" xfId="0" applyNumberFormat="1" applyFill="1" applyBorder="1" applyAlignment="1" applyProtection="1">
      <alignment vertical="center"/>
    </xf>
    <xf numFmtId="4" fontId="0" fillId="0" borderId="1" xfId="0" applyNumberFormat="1" applyFill="1" applyBorder="1" applyAlignment="1" applyProtection="1">
      <alignment vertical="center" wrapText="1"/>
    </xf>
    <xf numFmtId="164" fontId="7" fillId="0" borderId="0" xfId="1" applyNumberFormat="1" applyFont="1" applyAlignment="1" applyProtection="1">
      <alignment vertical="center"/>
    </xf>
    <xf numFmtId="49" fontId="7" fillId="0" borderId="0" xfId="1" applyNumberFormat="1" applyFont="1" applyAlignment="1" applyProtection="1">
      <alignment vertical="center"/>
    </xf>
    <xf numFmtId="164" fontId="0" fillId="0" borderId="0" xfId="0" applyNumberFormat="1" applyAlignment="1" applyProtection="1">
      <alignment vertical="center"/>
    </xf>
    <xf numFmtId="164" fontId="7" fillId="0" borderId="2" xfId="1" applyNumberFormat="1" applyFont="1" applyBorder="1" applyAlignment="1" applyProtection="1">
      <alignment vertical="center"/>
    </xf>
    <xf numFmtId="49" fontId="7" fillId="0" borderId="2" xfId="1" applyNumberFormat="1" applyFont="1" applyBorder="1" applyAlignment="1" applyProtection="1">
      <alignment vertical="center"/>
    </xf>
    <xf numFmtId="164" fontId="3" fillId="0" borderId="0" xfId="1" applyNumberForma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0" fontId="8" fillId="0" borderId="0" xfId="6" applyFont="1"/>
    <xf numFmtId="164" fontId="10" fillId="3" borderId="0" xfId="6" applyNumberFormat="1" applyFont="1" applyFill="1" applyAlignment="1" applyProtection="1">
      <alignment horizontal="left" vertical="center" wrapText="1"/>
    </xf>
    <xf numFmtId="49" fontId="10" fillId="3" borderId="0" xfId="6" applyNumberFormat="1" applyFont="1" applyFill="1" applyAlignment="1" applyProtection="1">
      <alignment horizontal="left" vertical="center" wrapText="1"/>
    </xf>
    <xf numFmtId="164" fontId="10" fillId="3" borderId="0" xfId="6" applyNumberFormat="1" applyFont="1" applyFill="1" applyAlignment="1" applyProtection="1">
      <alignment horizontal="center" vertical="center" wrapText="1"/>
    </xf>
    <xf numFmtId="4" fontId="10" fillId="3" borderId="0" xfId="6" applyNumberFormat="1" applyFont="1" applyFill="1" applyAlignment="1" applyProtection="1">
      <alignment horizontal="center" vertical="center" wrapText="1"/>
    </xf>
    <xf numFmtId="164" fontId="8" fillId="0" borderId="1" xfId="6" applyNumberFormat="1" applyFont="1" applyBorder="1" applyAlignment="1" applyProtection="1">
      <alignment vertical="center"/>
    </xf>
    <xf numFmtId="49" fontId="8" fillId="0" borderId="1" xfId="6" applyNumberFormat="1" applyFont="1" applyBorder="1" applyAlignment="1" applyProtection="1">
      <alignment vertical="center"/>
    </xf>
    <xf numFmtId="4" fontId="8" fillId="0" borderId="1" xfId="6" applyNumberFormat="1" applyFont="1" applyBorder="1" applyAlignment="1" applyProtection="1">
      <alignment vertical="center"/>
    </xf>
    <xf numFmtId="4" fontId="8" fillId="0" borderId="1" xfId="6" applyNumberFormat="1" applyFont="1" applyBorder="1" applyAlignment="1" applyProtection="1">
      <alignment vertical="center" wrapText="1"/>
    </xf>
    <xf numFmtId="164" fontId="10" fillId="3" borderId="1" xfId="6" applyNumberFormat="1" applyFont="1" applyFill="1" applyBorder="1" applyAlignment="1" applyProtection="1">
      <alignment vertical="center"/>
    </xf>
    <xf numFmtId="49" fontId="10" fillId="3" borderId="1" xfId="6" applyNumberFormat="1" applyFont="1" applyFill="1" applyBorder="1" applyAlignment="1" applyProtection="1">
      <alignment vertical="center"/>
    </xf>
    <xf numFmtId="4" fontId="10" fillId="3" borderId="1" xfId="6" applyNumberFormat="1" applyFont="1" applyFill="1" applyBorder="1" applyAlignment="1" applyProtection="1">
      <alignment vertical="center"/>
    </xf>
    <xf numFmtId="4" fontId="10" fillId="3" borderId="1" xfId="6" applyNumberFormat="1" applyFont="1" applyFill="1" applyBorder="1" applyAlignment="1" applyProtection="1">
      <alignment vertical="center" wrapText="1"/>
    </xf>
    <xf numFmtId="4" fontId="8" fillId="0" borderId="0" xfId="6" applyNumberFormat="1" applyFont="1"/>
    <xf numFmtId="164" fontId="6" fillId="3" borderId="1" xfId="6" applyNumberFormat="1" applyFont="1" applyFill="1" applyBorder="1" applyAlignment="1" applyProtection="1">
      <alignment vertical="center"/>
    </xf>
    <xf numFmtId="0" fontId="9" fillId="0" borderId="0" xfId="7"/>
    <xf numFmtId="164" fontId="7" fillId="0" borderId="0" xfId="6" applyNumberFormat="1" applyFont="1" applyAlignment="1" applyProtection="1">
      <alignment vertical="center"/>
    </xf>
    <xf numFmtId="49" fontId="7" fillId="0" borderId="0" xfId="6" applyNumberFormat="1" applyFont="1" applyBorder="1" applyAlignment="1" applyProtection="1">
      <alignment vertical="center"/>
    </xf>
    <xf numFmtId="164" fontId="7" fillId="0" borderId="3" xfId="6" applyNumberFormat="1" applyFont="1" applyBorder="1" applyAlignment="1" applyProtection="1">
      <alignment vertical="center"/>
    </xf>
    <xf numFmtId="49" fontId="7" fillId="0" borderId="3" xfId="6" applyNumberFormat="1" applyFont="1" applyBorder="1" applyAlignment="1" applyProtection="1">
      <alignment vertical="center"/>
    </xf>
    <xf numFmtId="164" fontId="8" fillId="0" borderId="0" xfId="6" applyNumberFormat="1" applyFont="1" applyAlignment="1" applyProtection="1">
      <alignment vertical="center"/>
    </xf>
    <xf numFmtId="0" fontId="11" fillId="0" borderId="6" xfId="3" applyFont="1" applyBorder="1" applyAlignment="1" applyProtection="1">
      <alignment horizontal="left" vertical="center" wrapText="1"/>
    </xf>
    <xf numFmtId="0" fontId="7" fillId="0" borderId="0" xfId="3" applyFont="1" applyProtection="1"/>
    <xf numFmtId="164" fontId="11" fillId="2" borderId="7" xfId="3" applyNumberFormat="1" applyFont="1" applyFill="1" applyBorder="1" applyAlignment="1" applyProtection="1">
      <alignment horizontal="left" vertical="center" wrapText="1"/>
    </xf>
    <xf numFmtId="49" fontId="11" fillId="2" borderId="7" xfId="3" applyNumberFormat="1" applyFont="1" applyFill="1" applyBorder="1" applyAlignment="1" applyProtection="1">
      <alignment horizontal="left" vertical="center" wrapText="1"/>
    </xf>
    <xf numFmtId="4" fontId="11" fillId="2" borderId="7" xfId="3" applyNumberFormat="1" applyFont="1" applyFill="1" applyBorder="1" applyAlignment="1" applyProtection="1">
      <alignment horizontal="center" vertical="center" wrapText="1"/>
    </xf>
    <xf numFmtId="164" fontId="7" fillId="0" borderId="7" xfId="3" applyNumberFormat="1" applyFont="1" applyBorder="1" applyAlignment="1" applyProtection="1">
      <alignment vertical="center"/>
    </xf>
    <xf numFmtId="49" fontId="7" fillId="0" borderId="7" xfId="3" applyNumberFormat="1" applyFont="1" applyBorder="1" applyAlignment="1" applyProtection="1">
      <alignment vertical="center"/>
    </xf>
    <xf numFmtId="4" fontId="7" fillId="0" borderId="7" xfId="3" applyNumberFormat="1" applyFont="1" applyBorder="1" applyAlignment="1" applyProtection="1">
      <alignment vertical="center"/>
    </xf>
    <xf numFmtId="4" fontId="7" fillId="0" borderId="7" xfId="3" applyNumberFormat="1" applyFont="1" applyBorder="1" applyAlignment="1" applyProtection="1">
      <alignment vertical="center" wrapText="1"/>
    </xf>
    <xf numFmtId="4" fontId="7" fillId="0" borderId="0" xfId="3" applyNumberFormat="1" applyFont="1" applyProtection="1"/>
    <xf numFmtId="164" fontId="11" fillId="2" borderId="7" xfId="3" applyNumberFormat="1" applyFont="1" applyFill="1" applyBorder="1" applyAlignment="1" applyProtection="1">
      <alignment vertical="center"/>
    </xf>
    <xf numFmtId="49" fontId="11" fillId="2" borderId="7" xfId="3" applyNumberFormat="1" applyFont="1" applyFill="1" applyBorder="1" applyAlignment="1" applyProtection="1">
      <alignment vertical="center"/>
    </xf>
    <xf numFmtId="4" fontId="11" fillId="2" borderId="7" xfId="3" applyNumberFormat="1" applyFont="1" applyFill="1" applyBorder="1" applyAlignment="1" applyProtection="1">
      <alignment vertical="center"/>
    </xf>
    <xf numFmtId="4" fontId="11" fillId="2" borderId="7" xfId="3" applyNumberFormat="1" applyFont="1" applyFill="1" applyBorder="1" applyAlignment="1" applyProtection="1">
      <alignment vertical="center" wrapText="1"/>
    </xf>
    <xf numFmtId="164" fontId="7" fillId="0" borderId="0" xfId="3" applyNumberFormat="1" applyFont="1" applyAlignment="1" applyProtection="1">
      <alignment vertical="center"/>
    </xf>
    <xf numFmtId="49" fontId="7" fillId="0" borderId="0" xfId="3" applyNumberFormat="1" applyFont="1" applyAlignment="1" applyProtection="1">
      <alignment vertical="center"/>
    </xf>
    <xf numFmtId="4" fontId="7" fillId="0" borderId="0" xfId="3" applyNumberFormat="1" applyFont="1" applyAlignment="1" applyProtection="1">
      <alignment vertical="center"/>
    </xf>
    <xf numFmtId="0" fontId="7" fillId="0" borderId="0" xfId="3" applyFont="1" applyBorder="1" applyProtection="1"/>
    <xf numFmtId="0" fontId="8" fillId="0" borderId="0" xfId="3" applyProtection="1"/>
    <xf numFmtId="164" fontId="10" fillId="4" borderId="0" xfId="3" applyNumberFormat="1" applyFont="1" applyFill="1" applyAlignment="1" applyProtection="1">
      <alignment horizontal="left" vertical="center" wrapText="1"/>
    </xf>
    <xf numFmtId="49" fontId="10" fillId="4" borderId="0" xfId="3" applyNumberFormat="1" applyFont="1" applyFill="1" applyAlignment="1" applyProtection="1">
      <alignment horizontal="left" vertical="center" wrapText="1"/>
    </xf>
    <xf numFmtId="49" fontId="10" fillId="4" borderId="0" xfId="3" applyNumberFormat="1" applyFont="1" applyFill="1" applyAlignment="1" applyProtection="1">
      <alignment horizontal="center" vertical="center" wrapText="1"/>
    </xf>
    <xf numFmtId="4" fontId="10" fillId="4" borderId="0" xfId="3" applyNumberFormat="1" applyFont="1" applyFill="1" applyAlignment="1" applyProtection="1">
      <alignment horizontal="center" vertical="center" wrapText="1"/>
    </xf>
    <xf numFmtId="0" fontId="8" fillId="0" borderId="0" xfId="3" applyAlignment="1" applyProtection="1">
      <alignment horizontal="center"/>
    </xf>
    <xf numFmtId="164" fontId="8" fillId="0" borderId="8" xfId="3" applyNumberFormat="1" applyBorder="1" applyAlignment="1" applyProtection="1">
      <alignment vertical="center"/>
    </xf>
    <xf numFmtId="49" fontId="8" fillId="0" borderId="8" xfId="3" applyNumberFormat="1" applyBorder="1" applyAlignment="1" applyProtection="1">
      <alignment vertical="center"/>
    </xf>
    <xf numFmtId="4" fontId="8" fillId="0" borderId="8" xfId="3" applyNumberFormat="1" applyBorder="1" applyAlignment="1" applyProtection="1">
      <alignment vertical="center"/>
    </xf>
    <xf numFmtId="4" fontId="8" fillId="0" borderId="8" xfId="3" applyNumberFormat="1" applyBorder="1" applyAlignment="1" applyProtection="1">
      <alignment vertical="center" wrapText="1"/>
    </xf>
    <xf numFmtId="4" fontId="8" fillId="0" borderId="0" xfId="3" applyNumberFormat="1" applyProtection="1"/>
    <xf numFmtId="49" fontId="8" fillId="0" borderId="8" xfId="3" applyNumberFormat="1" applyBorder="1" applyAlignment="1" applyProtection="1">
      <alignment horizontal="right" vertical="center"/>
    </xf>
    <xf numFmtId="164" fontId="10" fillId="4" borderId="8" xfId="3" applyNumberFormat="1" applyFont="1" applyFill="1" applyBorder="1" applyAlignment="1" applyProtection="1">
      <alignment vertical="center"/>
    </xf>
    <xf numFmtId="49" fontId="10" fillId="4" borderId="8" xfId="3" applyNumberFormat="1" applyFont="1" applyFill="1" applyBorder="1" applyAlignment="1" applyProtection="1">
      <alignment vertical="center"/>
    </xf>
    <xf numFmtId="49" fontId="10" fillId="4" borderId="8" xfId="3" applyNumberFormat="1" applyFont="1" applyFill="1" applyBorder="1" applyAlignment="1" applyProtection="1">
      <alignment horizontal="right" vertical="center"/>
    </xf>
    <xf numFmtId="4" fontId="10" fillId="4" borderId="8" xfId="3" applyNumberFormat="1" applyFont="1" applyFill="1" applyBorder="1" applyAlignment="1" applyProtection="1">
      <alignment vertical="center"/>
    </xf>
    <xf numFmtId="4" fontId="10" fillId="4" borderId="8" xfId="3" applyNumberFormat="1" applyFont="1" applyFill="1" applyBorder="1" applyAlignment="1" applyProtection="1">
      <alignment vertical="center" wrapText="1"/>
    </xf>
    <xf numFmtId="164" fontId="8" fillId="0" borderId="0" xfId="3" applyNumberFormat="1" applyAlignment="1" applyProtection="1">
      <alignment vertical="center"/>
    </xf>
    <xf numFmtId="49" fontId="8" fillId="0" borderId="0" xfId="3" applyNumberFormat="1" applyAlignment="1" applyProtection="1">
      <alignment vertical="center"/>
    </xf>
    <xf numFmtId="4" fontId="8" fillId="0" borderId="0" xfId="3" applyNumberFormat="1" applyAlignment="1" applyProtection="1">
      <alignment vertical="center"/>
    </xf>
    <xf numFmtId="164" fontId="10" fillId="2" borderId="0" xfId="3" applyNumberFormat="1" applyFont="1" applyFill="1" applyAlignment="1" applyProtection="1">
      <alignment horizontal="left" vertical="center" wrapText="1"/>
    </xf>
    <xf numFmtId="49" fontId="10" fillId="2" borderId="0" xfId="3" applyNumberFormat="1" applyFont="1" applyFill="1" applyAlignment="1" applyProtection="1">
      <alignment horizontal="left" vertical="center" wrapText="1"/>
    </xf>
    <xf numFmtId="164" fontId="10" fillId="2" borderId="0" xfId="3" applyNumberFormat="1" applyFont="1" applyFill="1" applyAlignment="1" applyProtection="1">
      <alignment horizontal="center" vertical="center" wrapText="1"/>
    </xf>
    <xf numFmtId="4" fontId="10" fillId="2" borderId="0" xfId="3" applyNumberFormat="1" applyFont="1" applyFill="1" applyAlignment="1" applyProtection="1">
      <alignment horizontal="center" vertical="center" wrapText="1"/>
    </xf>
    <xf numFmtId="164" fontId="8" fillId="0" borderId="1" xfId="3" applyNumberFormat="1" applyBorder="1" applyAlignment="1" applyProtection="1">
      <alignment vertical="center"/>
    </xf>
    <xf numFmtId="49" fontId="8" fillId="0" borderId="1" xfId="3" applyNumberFormat="1" applyBorder="1" applyAlignment="1" applyProtection="1">
      <alignment vertical="center"/>
    </xf>
    <xf numFmtId="4" fontId="8" fillId="0" borderId="1" xfId="3" applyNumberFormat="1" applyBorder="1" applyAlignment="1" applyProtection="1">
      <alignment vertical="center"/>
    </xf>
    <xf numFmtId="4" fontId="8" fillId="0" borderId="1" xfId="3" applyNumberFormat="1" applyBorder="1" applyAlignment="1" applyProtection="1">
      <alignment vertical="center" wrapText="1"/>
    </xf>
    <xf numFmtId="164" fontId="10" fillId="2" borderId="1" xfId="3" applyNumberFormat="1" applyFont="1" applyFill="1" applyBorder="1" applyAlignment="1" applyProtection="1">
      <alignment vertical="center"/>
    </xf>
    <xf numFmtId="49" fontId="10" fillId="2" borderId="1" xfId="3" applyNumberFormat="1" applyFont="1" applyFill="1" applyBorder="1" applyAlignment="1" applyProtection="1">
      <alignment vertical="center"/>
    </xf>
    <xf numFmtId="4" fontId="10" fillId="2" borderId="1" xfId="3" applyNumberFormat="1" applyFont="1" applyFill="1" applyBorder="1" applyAlignment="1" applyProtection="1">
      <alignment vertical="center"/>
    </xf>
    <xf numFmtId="4" fontId="10" fillId="2" borderId="1" xfId="3" applyNumberFormat="1" applyFont="1" applyFill="1" applyBorder="1" applyAlignment="1" applyProtection="1">
      <alignment vertical="center" wrapText="1"/>
    </xf>
    <xf numFmtId="164" fontId="7" fillId="0" borderId="2" xfId="3" applyNumberFormat="1" applyFont="1" applyBorder="1" applyAlignment="1" applyProtection="1">
      <alignment vertical="center"/>
    </xf>
    <xf numFmtId="49" fontId="7" fillId="0" borderId="2" xfId="3" applyNumberFormat="1" applyFont="1" applyBorder="1" applyAlignment="1" applyProtection="1">
      <alignment vertical="center"/>
    </xf>
    <xf numFmtId="4" fontId="8" fillId="0" borderId="1" xfId="3" applyNumberFormat="1" applyFill="1" applyBorder="1" applyAlignment="1" applyProtection="1">
      <alignment vertical="center" wrapText="1"/>
    </xf>
    <xf numFmtId="0" fontId="14" fillId="0" borderId="0" xfId="12" applyFont="1" applyAlignment="1" applyProtection="1">
      <protection locked="0"/>
    </xf>
    <xf numFmtId="0" fontId="14" fillId="0" borderId="0" xfId="12" applyFont="1" applyProtection="1">
      <protection locked="0"/>
    </xf>
    <xf numFmtId="0" fontId="15" fillId="0" borderId="0" xfId="12" applyFont="1" applyProtection="1">
      <protection locked="0"/>
    </xf>
    <xf numFmtId="4" fontId="10" fillId="0" borderId="0" xfId="3" applyNumberFormat="1" applyFont="1" applyFill="1" applyBorder="1" applyAlignment="1" applyProtection="1">
      <alignment horizontal="center" vertical="center" wrapText="1"/>
    </xf>
    <xf numFmtId="4" fontId="8" fillId="0" borderId="0" xfId="3" applyNumberFormat="1" applyFill="1" applyBorder="1" applyAlignment="1" applyProtection="1">
      <alignment vertical="center" wrapText="1"/>
    </xf>
    <xf numFmtId="0" fontId="8" fillId="0" borderId="0" xfId="3" applyFill="1" applyBorder="1" applyProtection="1"/>
    <xf numFmtId="4" fontId="10" fillId="0" borderId="0" xfId="3" applyNumberFormat="1" applyFont="1" applyFill="1" applyBorder="1" applyProtection="1"/>
    <xf numFmtId="0" fontId="10" fillId="0" borderId="0" xfId="3" applyFont="1" applyFill="1" applyBorder="1" applyProtection="1"/>
    <xf numFmtId="4" fontId="11" fillId="0" borderId="0" xfId="3" applyNumberFormat="1" applyFont="1" applyFill="1" applyBorder="1" applyAlignment="1" applyProtection="1">
      <alignment horizontal="center" vertical="center" wrapText="1"/>
    </xf>
    <xf numFmtId="0" fontId="7" fillId="0" borderId="0" xfId="3" applyFont="1" applyFill="1" applyBorder="1" applyProtection="1"/>
    <xf numFmtId="4" fontId="7" fillId="0" borderId="0" xfId="3" applyNumberFormat="1" applyFont="1" applyFill="1" applyBorder="1" applyAlignment="1" applyProtection="1">
      <alignment vertical="center" wrapText="1"/>
    </xf>
    <xf numFmtId="4" fontId="7" fillId="0" borderId="0" xfId="3" applyNumberFormat="1" applyFont="1" applyFill="1" applyBorder="1" applyProtection="1"/>
    <xf numFmtId="4" fontId="11" fillId="0" borderId="0" xfId="3" applyNumberFormat="1" applyFont="1" applyFill="1" applyBorder="1" applyProtection="1"/>
    <xf numFmtId="0" fontId="4" fillId="0" borderId="0" xfId="0" applyFont="1" applyAlignment="1" applyProtection="1">
      <alignment vertical="center" wrapText="1"/>
    </xf>
    <xf numFmtId="0" fontId="10" fillId="0" borderId="0" xfId="3" applyFont="1" applyAlignment="1" applyProtection="1">
      <alignment vertical="center" wrapText="1"/>
    </xf>
    <xf numFmtId="0" fontId="10" fillId="0" borderId="0" xfId="3" applyFont="1" applyFill="1" applyBorder="1" applyAlignment="1" applyProtection="1">
      <alignment horizontal="center" vertical="center"/>
    </xf>
    <xf numFmtId="0" fontId="11" fillId="0" borderId="4" xfId="3" applyFont="1" applyBorder="1" applyAlignment="1" applyProtection="1">
      <alignment horizontal="left" vertical="center" wrapText="1"/>
    </xf>
    <xf numFmtId="0" fontId="11" fillId="0" borderId="5" xfId="3" applyFont="1" applyBorder="1" applyAlignment="1" applyProtection="1">
      <alignment horizontal="left" vertical="center" wrapText="1"/>
    </xf>
    <xf numFmtId="0" fontId="11" fillId="0" borderId="0" xfId="3" applyFont="1" applyFill="1" applyBorder="1" applyAlignment="1" applyProtection="1">
      <alignment horizontal="left" vertical="center"/>
    </xf>
    <xf numFmtId="0" fontId="7" fillId="0" borderId="9" xfId="3" applyFont="1" applyBorder="1" applyAlignment="1" applyProtection="1">
      <alignment horizontal="center"/>
    </xf>
    <xf numFmtId="0" fontId="10" fillId="0" borderId="0" xfId="6" applyFont="1" applyBorder="1" applyAlignment="1" applyProtection="1">
      <alignment vertical="center" wrapText="1"/>
    </xf>
  </cellXfs>
  <cellStyles count="13">
    <cellStyle name="Čárka 2" xfId="8"/>
    <cellStyle name="Měna 2" xfId="10"/>
    <cellStyle name="Měna 3" xfId="11"/>
    <cellStyle name="Normální" xfId="0" builtinId="0"/>
    <cellStyle name="Normální 2" xfId="1"/>
    <cellStyle name="Normální 2 2" xfId="2"/>
    <cellStyle name="Normální 2 3" xfId="3"/>
    <cellStyle name="Normální 2 3 2" xfId="9"/>
    <cellStyle name="Normální 3" xfId="4"/>
    <cellStyle name="Normální 4" xfId="5"/>
    <cellStyle name="Normální 5" xfId="7"/>
    <cellStyle name="Normální 6" xfId="12"/>
    <cellStyle name="Vysvětlující tex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zoomScaleNormal="100" workbookViewId="0">
      <pane ySplit="2" topLeftCell="A3" activePane="bottomLeft" state="frozen"/>
      <selection pane="bottomLeft" activeCell="C33" sqref="C33"/>
    </sheetView>
  </sheetViews>
  <sheetFormatPr defaultRowHeight="14.25" x14ac:dyDescent="0.2"/>
  <cols>
    <col min="1" max="1" width="8" style="23" customWidth="1"/>
    <col min="2" max="2" width="5.25" style="23" customWidth="1"/>
    <col min="3" max="3" width="45.5" style="27" customWidth="1"/>
    <col min="4" max="4" width="7" style="23" customWidth="1"/>
    <col min="5" max="7" width="14.375" style="28" customWidth="1"/>
    <col min="8" max="16384" width="9" style="1"/>
  </cols>
  <sheetData>
    <row r="1" spans="1:7" ht="36.200000000000003" customHeight="1" x14ac:dyDescent="0.2">
      <c r="A1" s="116" t="s">
        <v>85</v>
      </c>
      <c r="B1" s="116"/>
      <c r="C1" s="116"/>
      <c r="D1" s="116"/>
      <c r="E1" s="116"/>
      <c r="F1" s="116"/>
      <c r="G1" s="116"/>
    </row>
    <row r="2" spans="1:7" ht="45" customHeight="1" x14ac:dyDescent="0.2">
      <c r="A2" s="88" t="s">
        <v>1</v>
      </c>
      <c r="B2" s="88" t="s">
        <v>2</v>
      </c>
      <c r="C2" s="89" t="s">
        <v>3</v>
      </c>
      <c r="D2" s="90" t="s">
        <v>4</v>
      </c>
      <c r="E2" s="91" t="s">
        <v>5</v>
      </c>
      <c r="F2" s="91" t="s">
        <v>6</v>
      </c>
      <c r="G2" s="91" t="s">
        <v>86</v>
      </c>
    </row>
    <row r="3" spans="1:7" x14ac:dyDescent="0.2">
      <c r="A3" s="6">
        <v>1</v>
      </c>
      <c r="B3" s="6">
        <v>501</v>
      </c>
      <c r="C3" s="7" t="s">
        <v>7</v>
      </c>
      <c r="D3" s="6"/>
      <c r="E3" s="8">
        <v>235</v>
      </c>
      <c r="F3" s="8">
        <v>235</v>
      </c>
      <c r="G3" s="9">
        <v>235</v>
      </c>
    </row>
    <row r="4" spans="1:7" x14ac:dyDescent="0.2">
      <c r="A4" s="6">
        <v>1</v>
      </c>
      <c r="B4" s="6">
        <v>502</v>
      </c>
      <c r="C4" s="7" t="s">
        <v>35</v>
      </c>
      <c r="D4" s="6"/>
      <c r="E4" s="8">
        <v>100</v>
      </c>
      <c r="F4" s="8">
        <v>100</v>
      </c>
      <c r="G4" s="9">
        <v>100</v>
      </c>
    </row>
    <row r="5" spans="1:7" x14ac:dyDescent="0.2">
      <c r="A5" s="6">
        <v>1</v>
      </c>
      <c r="B5" s="6">
        <v>503</v>
      </c>
      <c r="C5" s="7" t="s">
        <v>36</v>
      </c>
      <c r="D5" s="6"/>
      <c r="E5" s="8">
        <v>185</v>
      </c>
      <c r="F5" s="8">
        <v>185</v>
      </c>
      <c r="G5" s="9">
        <v>145</v>
      </c>
    </row>
    <row r="6" spans="1:7" x14ac:dyDescent="0.2">
      <c r="A6" s="6">
        <v>1</v>
      </c>
      <c r="B6" s="6">
        <v>511</v>
      </c>
      <c r="C6" s="7" t="s">
        <v>8</v>
      </c>
      <c r="D6" s="6"/>
      <c r="E6" s="8">
        <v>180</v>
      </c>
      <c r="F6" s="8">
        <v>180</v>
      </c>
      <c r="G6" s="9">
        <v>180</v>
      </c>
    </row>
    <row r="7" spans="1:7" x14ac:dyDescent="0.2">
      <c r="A7" s="6">
        <v>1</v>
      </c>
      <c r="B7" s="6">
        <v>512</v>
      </c>
      <c r="C7" s="7" t="s">
        <v>9</v>
      </c>
      <c r="D7" s="6"/>
      <c r="E7" s="8">
        <v>25</v>
      </c>
      <c r="F7" s="8">
        <v>25</v>
      </c>
      <c r="G7" s="9">
        <v>25</v>
      </c>
    </row>
    <row r="8" spans="1:7" x14ac:dyDescent="0.2">
      <c r="A8" s="6">
        <v>1</v>
      </c>
      <c r="B8" s="6">
        <v>513</v>
      </c>
      <c r="C8" s="7" t="s">
        <v>68</v>
      </c>
      <c r="D8" s="6"/>
      <c r="E8" s="8">
        <v>7</v>
      </c>
      <c r="F8" s="8">
        <v>7</v>
      </c>
      <c r="G8" s="9">
        <v>7</v>
      </c>
    </row>
    <row r="9" spans="1:7" x14ac:dyDescent="0.2">
      <c r="A9" s="6">
        <v>1</v>
      </c>
      <c r="B9" s="6">
        <v>518</v>
      </c>
      <c r="C9" s="7" t="s">
        <v>10</v>
      </c>
      <c r="D9" s="6"/>
      <c r="E9" s="8">
        <v>270</v>
      </c>
      <c r="F9" s="8">
        <v>270</v>
      </c>
      <c r="G9" s="9">
        <v>270</v>
      </c>
    </row>
    <row r="10" spans="1:7" x14ac:dyDescent="0.2">
      <c r="A10" s="6">
        <v>1</v>
      </c>
      <c r="B10" s="6">
        <v>521</v>
      </c>
      <c r="C10" s="7" t="s">
        <v>11</v>
      </c>
      <c r="D10" s="6"/>
      <c r="E10" s="8">
        <v>150</v>
      </c>
      <c r="F10" s="8">
        <v>150</v>
      </c>
      <c r="G10" s="9">
        <v>150</v>
      </c>
    </row>
    <row r="11" spans="1:7" x14ac:dyDescent="0.2">
      <c r="A11" s="6">
        <v>1</v>
      </c>
      <c r="B11" s="6">
        <v>521</v>
      </c>
      <c r="C11" s="7" t="s">
        <v>11</v>
      </c>
      <c r="D11" s="6">
        <v>33353</v>
      </c>
      <c r="E11" s="8">
        <v>6118</v>
      </c>
      <c r="F11" s="8">
        <v>7025.24</v>
      </c>
      <c r="G11" s="9">
        <v>7025.24</v>
      </c>
    </row>
    <row r="12" spans="1:7" x14ac:dyDescent="0.2">
      <c r="A12" s="6">
        <v>1</v>
      </c>
      <c r="B12" s="6">
        <v>524</v>
      </c>
      <c r="C12" s="7" t="s">
        <v>12</v>
      </c>
      <c r="D12" s="6">
        <v>33353</v>
      </c>
      <c r="E12" s="8">
        <v>2080</v>
      </c>
      <c r="F12" s="8">
        <v>2388.5810000000001</v>
      </c>
      <c r="G12" s="9">
        <v>2388.58</v>
      </c>
    </row>
    <row r="13" spans="1:7" x14ac:dyDescent="0.2">
      <c r="A13" s="6">
        <v>1</v>
      </c>
      <c r="B13" s="6">
        <v>527</v>
      </c>
      <c r="C13" s="7" t="s">
        <v>13</v>
      </c>
      <c r="D13" s="6">
        <v>33353</v>
      </c>
      <c r="E13" s="8">
        <v>122</v>
      </c>
      <c r="F13" s="8">
        <v>140.33799999999999</v>
      </c>
      <c r="G13" s="9">
        <v>140.51</v>
      </c>
    </row>
    <row r="14" spans="1:7" x14ac:dyDescent="0.2">
      <c r="A14" s="6">
        <v>1</v>
      </c>
      <c r="B14" s="6">
        <v>528</v>
      </c>
      <c r="C14" s="7" t="s">
        <v>44</v>
      </c>
      <c r="D14" s="6"/>
      <c r="E14" s="8">
        <v>0</v>
      </c>
      <c r="F14" s="8">
        <v>1.665</v>
      </c>
      <c r="G14" s="9"/>
    </row>
    <row r="15" spans="1:7" x14ac:dyDescent="0.2">
      <c r="A15" s="6">
        <v>1</v>
      </c>
      <c r="B15" s="6">
        <v>549</v>
      </c>
      <c r="C15" s="7" t="s">
        <v>14</v>
      </c>
      <c r="D15" s="6"/>
      <c r="E15" s="8">
        <v>83</v>
      </c>
      <c r="F15" s="8">
        <v>83</v>
      </c>
      <c r="G15" s="9">
        <v>83</v>
      </c>
    </row>
    <row r="16" spans="1:7" x14ac:dyDescent="0.2">
      <c r="A16" s="6">
        <v>1</v>
      </c>
      <c r="B16" s="6">
        <v>558</v>
      </c>
      <c r="C16" s="7" t="s">
        <v>15</v>
      </c>
      <c r="D16" s="6"/>
      <c r="E16" s="8">
        <v>230</v>
      </c>
      <c r="F16" s="8">
        <v>228.33500000000001</v>
      </c>
      <c r="G16" s="9">
        <v>270</v>
      </c>
    </row>
    <row r="17" spans="1:8" x14ac:dyDescent="0.2">
      <c r="A17" s="10" t="s">
        <v>17</v>
      </c>
      <c r="B17" s="10"/>
      <c r="C17" s="11"/>
      <c r="D17" s="10"/>
      <c r="E17" s="12">
        <v>9785</v>
      </c>
      <c r="F17" s="12">
        <v>11019.159</v>
      </c>
      <c r="G17" s="13">
        <v>11019.33</v>
      </c>
      <c r="H17" s="14"/>
    </row>
    <row r="18" spans="1:8" x14ac:dyDescent="0.2">
      <c r="A18" s="6">
        <v>1</v>
      </c>
      <c r="B18" s="6">
        <v>602</v>
      </c>
      <c r="C18" s="7" t="s">
        <v>18</v>
      </c>
      <c r="D18" s="6"/>
      <c r="E18" s="8">
        <v>1165</v>
      </c>
      <c r="F18" s="8">
        <v>1165</v>
      </c>
      <c r="G18" s="9">
        <v>1165</v>
      </c>
    </row>
    <row r="19" spans="1:8" x14ac:dyDescent="0.2">
      <c r="A19" s="6">
        <v>1</v>
      </c>
      <c r="B19" s="6">
        <v>672</v>
      </c>
      <c r="C19" s="7" t="s">
        <v>21</v>
      </c>
      <c r="D19" s="6"/>
      <c r="E19" s="8">
        <v>300</v>
      </c>
      <c r="F19" s="8">
        <v>300</v>
      </c>
      <c r="G19" s="9">
        <v>300</v>
      </c>
      <c r="H19" s="14"/>
    </row>
    <row r="20" spans="1:8" x14ac:dyDescent="0.2">
      <c r="A20" s="6">
        <v>1</v>
      </c>
      <c r="B20" s="6">
        <v>672</v>
      </c>
      <c r="C20" s="7" t="s">
        <v>21</v>
      </c>
      <c r="D20" s="6">
        <v>33353</v>
      </c>
      <c r="E20" s="8">
        <v>8320</v>
      </c>
      <c r="F20" s="8">
        <v>9554.1589999999997</v>
      </c>
      <c r="G20" s="9">
        <v>9554.33</v>
      </c>
      <c r="H20" s="14"/>
    </row>
    <row r="21" spans="1:8" x14ac:dyDescent="0.2">
      <c r="A21" s="10" t="s">
        <v>22</v>
      </c>
      <c r="B21" s="10"/>
      <c r="C21" s="11"/>
      <c r="D21" s="10"/>
      <c r="E21" s="12">
        <v>9785</v>
      </c>
      <c r="F21" s="12">
        <v>11019.159</v>
      </c>
      <c r="G21" s="13">
        <v>11019.33</v>
      </c>
    </row>
    <row r="22" spans="1:8" x14ac:dyDescent="0.2">
      <c r="A22" s="16" t="s">
        <v>23</v>
      </c>
      <c r="B22" s="10"/>
      <c r="C22" s="11"/>
      <c r="D22" s="10"/>
      <c r="E22" s="12">
        <v>9785</v>
      </c>
      <c r="F22" s="12">
        <v>11019.159</v>
      </c>
      <c r="G22" s="13">
        <v>11019.33</v>
      </c>
    </row>
    <row r="23" spans="1:8" x14ac:dyDescent="0.2">
      <c r="A23" s="16" t="s">
        <v>24</v>
      </c>
      <c r="B23" s="10"/>
      <c r="C23" s="11"/>
      <c r="D23" s="10"/>
      <c r="E23" s="12">
        <v>9785</v>
      </c>
      <c r="F23" s="12">
        <v>11019.159</v>
      </c>
      <c r="G23" s="13">
        <v>11019.33</v>
      </c>
    </row>
    <row r="24" spans="1:8" x14ac:dyDescent="0.2">
      <c r="A24" s="16" t="s">
        <v>25</v>
      </c>
      <c r="B24" s="10"/>
      <c r="C24" s="11"/>
      <c r="D24" s="10"/>
      <c r="E24" s="12">
        <v>0</v>
      </c>
      <c r="F24" s="12">
        <v>0</v>
      </c>
      <c r="G24" s="13">
        <v>0</v>
      </c>
    </row>
    <row r="25" spans="1:8" x14ac:dyDescent="0.2">
      <c r="A25" s="6"/>
      <c r="B25" s="6"/>
      <c r="C25" s="7"/>
      <c r="D25" s="6"/>
      <c r="E25" s="8"/>
      <c r="F25" s="8"/>
      <c r="G25" s="9"/>
    </row>
    <row r="26" spans="1:8" x14ac:dyDescent="0.2">
      <c r="A26" s="10" t="s">
        <v>28</v>
      </c>
      <c r="B26" s="10"/>
      <c r="C26" s="11"/>
      <c r="D26" s="10"/>
      <c r="E26" s="12">
        <v>9785</v>
      </c>
      <c r="F26" s="12">
        <v>11019.159</v>
      </c>
      <c r="G26" s="13">
        <v>11019.33</v>
      </c>
    </row>
    <row r="27" spans="1:8" x14ac:dyDescent="0.2">
      <c r="A27" s="10" t="s">
        <v>29</v>
      </c>
      <c r="B27" s="10"/>
      <c r="C27" s="11"/>
      <c r="D27" s="10"/>
      <c r="E27" s="12">
        <v>9785</v>
      </c>
      <c r="F27" s="12">
        <v>11019.159</v>
      </c>
      <c r="G27" s="13">
        <v>11019.33</v>
      </c>
    </row>
    <row r="28" spans="1:8" x14ac:dyDescent="0.2">
      <c r="A28" s="10" t="s">
        <v>30</v>
      </c>
      <c r="B28" s="10"/>
      <c r="C28" s="11"/>
      <c r="D28" s="10"/>
      <c r="E28" s="12">
        <v>0</v>
      </c>
      <c r="F28" s="12">
        <v>0</v>
      </c>
      <c r="G28" s="13">
        <v>0</v>
      </c>
    </row>
    <row r="30" spans="1:8" x14ac:dyDescent="0.2">
      <c r="A30" s="64" t="s">
        <v>31</v>
      </c>
      <c r="B30" s="64"/>
      <c r="C30" s="65"/>
    </row>
    <row r="31" spans="1:8" x14ac:dyDescent="0.2">
      <c r="A31" s="64"/>
      <c r="B31" s="100" t="s">
        <v>4</v>
      </c>
      <c r="C31" s="101" t="s">
        <v>32</v>
      </c>
    </row>
    <row r="32" spans="1:8" x14ac:dyDescent="0.2">
      <c r="A32" s="85"/>
      <c r="B32" s="100">
        <v>33353</v>
      </c>
      <c r="C32" s="100" t="s">
        <v>33</v>
      </c>
    </row>
  </sheetData>
  <mergeCells count="1">
    <mergeCell ref="A1:G1"/>
  </mergeCells>
  <pageMargins left="0.19685039369791668" right="0.19685039369791668" top="0.19685039369791668" bottom="0.39370078739583336" header="0.19685039369791668" footer="0.19685039369791668"/>
  <pageSetup paperSize="9" scale="82" fitToHeight="0" orientation="portrait" r:id="rId1"/>
  <headerFooter>
    <oddFooter>&amp;R&amp;D (str. &amp;P z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zoomScaleNormal="100" workbookViewId="0">
      <pane ySplit="2" topLeftCell="A33" activePane="bottomLeft" state="frozen"/>
      <selection pane="bottomLeft" activeCell="M48" sqref="M48"/>
    </sheetView>
  </sheetViews>
  <sheetFormatPr defaultColWidth="8.75" defaultRowHeight="14.25" x14ac:dyDescent="0.2"/>
  <cols>
    <col min="1" max="1" width="8" style="85" customWidth="1"/>
    <col min="2" max="2" width="5.25" style="85" customWidth="1"/>
    <col min="3" max="3" width="45.5" style="86" customWidth="1"/>
    <col min="4" max="6" width="13" style="87" customWidth="1"/>
    <col min="7" max="8" width="8.75" style="68"/>
    <col min="9" max="9" width="10.125" style="68" customWidth="1"/>
    <col min="10" max="10" width="9.75" style="68" customWidth="1"/>
    <col min="11" max="12" width="8.75" style="68"/>
    <col min="13" max="13" width="9.625" style="68" customWidth="1"/>
    <col min="14" max="16384" width="8.75" style="68"/>
  </cols>
  <sheetData>
    <row r="1" spans="1:15" ht="36.200000000000003" customHeight="1" x14ac:dyDescent="0.2">
      <c r="A1" s="117" t="s">
        <v>66</v>
      </c>
      <c r="B1" s="117"/>
      <c r="C1" s="117"/>
      <c r="D1" s="117"/>
      <c r="E1" s="117"/>
      <c r="F1" s="117"/>
      <c r="H1" s="118"/>
      <c r="I1" s="118"/>
      <c r="J1" s="118"/>
      <c r="K1" s="118"/>
      <c r="L1" s="118"/>
      <c r="M1" s="118"/>
      <c r="N1" s="118"/>
    </row>
    <row r="2" spans="1:15" ht="42.75" x14ac:dyDescent="0.2">
      <c r="A2" s="88" t="s">
        <v>1</v>
      </c>
      <c r="B2" s="88" t="s">
        <v>2</v>
      </c>
      <c r="C2" s="89" t="s">
        <v>3</v>
      </c>
      <c r="D2" s="91" t="s">
        <v>5</v>
      </c>
      <c r="E2" s="91" t="s">
        <v>6</v>
      </c>
      <c r="F2" s="91" t="s">
        <v>86</v>
      </c>
      <c r="H2" s="106"/>
      <c r="I2" s="106"/>
      <c r="J2" s="106"/>
      <c r="K2" s="106"/>
      <c r="L2" s="106"/>
      <c r="M2" s="106"/>
      <c r="N2" s="106"/>
    </row>
    <row r="3" spans="1:15" x14ac:dyDescent="0.2">
      <c r="A3" s="92">
        <v>1</v>
      </c>
      <c r="B3" s="92">
        <v>501</v>
      </c>
      <c r="C3" s="93" t="s">
        <v>7</v>
      </c>
      <c r="D3" s="94">
        <v>479.02</v>
      </c>
      <c r="E3" s="94">
        <v>653.36800000000005</v>
      </c>
      <c r="F3" s="95">
        <v>654</v>
      </c>
      <c r="H3" s="107"/>
      <c r="I3" s="107"/>
      <c r="J3" s="107"/>
      <c r="K3" s="107"/>
      <c r="L3" s="107"/>
      <c r="M3" s="107"/>
      <c r="N3" s="107"/>
      <c r="O3" s="78"/>
    </row>
    <row r="4" spans="1:15" x14ac:dyDescent="0.2">
      <c r="A4" s="92">
        <v>1</v>
      </c>
      <c r="B4" s="92">
        <v>502</v>
      </c>
      <c r="C4" s="93" t="s">
        <v>35</v>
      </c>
      <c r="D4" s="94">
        <v>1360</v>
      </c>
      <c r="E4" s="94">
        <v>1360</v>
      </c>
      <c r="F4" s="95">
        <v>2002.5</v>
      </c>
      <c r="H4" s="107"/>
      <c r="I4" s="107"/>
      <c r="J4" s="107"/>
      <c r="K4" s="107"/>
      <c r="L4" s="107"/>
      <c r="M4" s="107"/>
      <c r="N4" s="107"/>
      <c r="O4" s="78"/>
    </row>
    <row r="5" spans="1:15" x14ac:dyDescent="0.2">
      <c r="A5" s="92">
        <v>1</v>
      </c>
      <c r="B5" s="92">
        <v>503</v>
      </c>
      <c r="C5" s="93" t="s">
        <v>36</v>
      </c>
      <c r="D5" s="94">
        <v>88.5</v>
      </c>
      <c r="E5" s="94">
        <v>88.5</v>
      </c>
      <c r="F5" s="95">
        <v>389.5</v>
      </c>
      <c r="H5" s="107"/>
      <c r="I5" s="107"/>
      <c r="J5" s="107"/>
      <c r="K5" s="107"/>
      <c r="L5" s="107"/>
      <c r="M5" s="107"/>
      <c r="N5" s="107"/>
      <c r="O5" s="78"/>
    </row>
    <row r="6" spans="1:15" x14ac:dyDescent="0.2">
      <c r="A6" s="92">
        <v>1</v>
      </c>
      <c r="B6" s="92">
        <v>504</v>
      </c>
      <c r="C6" s="93" t="s">
        <v>67</v>
      </c>
      <c r="D6" s="94">
        <v>289.5</v>
      </c>
      <c r="E6" s="94">
        <v>289.5</v>
      </c>
      <c r="F6" s="95">
        <v>511</v>
      </c>
      <c r="H6" s="108"/>
      <c r="I6" s="107"/>
      <c r="J6" s="108"/>
      <c r="K6" s="108"/>
      <c r="L6" s="107"/>
      <c r="M6" s="108"/>
      <c r="N6" s="108"/>
      <c r="O6" s="78"/>
    </row>
    <row r="7" spans="1:15" x14ac:dyDescent="0.2">
      <c r="A7" s="92">
        <v>1</v>
      </c>
      <c r="B7" s="92">
        <v>511</v>
      </c>
      <c r="C7" s="93" t="s">
        <v>8</v>
      </c>
      <c r="D7" s="94">
        <v>234.5</v>
      </c>
      <c r="E7" s="94">
        <v>1274.5</v>
      </c>
      <c r="F7" s="95">
        <v>247.9</v>
      </c>
      <c r="H7" s="107"/>
      <c r="I7" s="107"/>
      <c r="J7" s="107"/>
      <c r="K7" s="108"/>
      <c r="L7" s="108"/>
      <c r="M7" s="107"/>
      <c r="N7" s="107"/>
      <c r="O7" s="78"/>
    </row>
    <row r="8" spans="1:15" x14ac:dyDescent="0.2">
      <c r="A8" s="92">
        <v>1</v>
      </c>
      <c r="B8" s="92">
        <v>512</v>
      </c>
      <c r="C8" s="93" t="s">
        <v>9</v>
      </c>
      <c r="D8" s="94">
        <v>30.5</v>
      </c>
      <c r="E8" s="94">
        <v>41.305999999999997</v>
      </c>
      <c r="F8" s="95">
        <v>40</v>
      </c>
      <c r="H8" s="107"/>
      <c r="I8" s="107"/>
      <c r="J8" s="108"/>
      <c r="K8" s="108"/>
      <c r="L8" s="107"/>
      <c r="M8" s="108"/>
      <c r="N8" s="107"/>
      <c r="O8" s="78"/>
    </row>
    <row r="9" spans="1:15" x14ac:dyDescent="0.2">
      <c r="A9" s="92">
        <v>1</v>
      </c>
      <c r="B9" s="92">
        <v>513</v>
      </c>
      <c r="C9" s="93" t="s">
        <v>68</v>
      </c>
      <c r="D9" s="94">
        <v>113.4</v>
      </c>
      <c r="E9" s="94">
        <v>133.4</v>
      </c>
      <c r="F9" s="95">
        <v>89</v>
      </c>
      <c r="H9" s="107"/>
      <c r="I9" s="107"/>
      <c r="J9" s="108"/>
      <c r="K9" s="108"/>
      <c r="L9" s="108"/>
      <c r="M9" s="108"/>
      <c r="N9" s="107"/>
      <c r="O9" s="78"/>
    </row>
    <row r="10" spans="1:15" x14ac:dyDescent="0.2">
      <c r="A10" s="92">
        <v>1</v>
      </c>
      <c r="B10" s="92">
        <v>518</v>
      </c>
      <c r="C10" s="93" t="s">
        <v>10</v>
      </c>
      <c r="D10" s="94">
        <v>3380.4</v>
      </c>
      <c r="E10" s="94">
        <v>3788.82</v>
      </c>
      <c r="F10" s="95">
        <v>3829.8</v>
      </c>
      <c r="H10" s="107"/>
      <c r="I10" s="107"/>
      <c r="J10" s="107"/>
      <c r="K10" s="107"/>
      <c r="L10" s="107"/>
      <c r="M10" s="107"/>
      <c r="N10" s="107"/>
      <c r="O10" s="78"/>
    </row>
    <row r="11" spans="1:15" x14ac:dyDescent="0.2">
      <c r="A11" s="92">
        <v>1</v>
      </c>
      <c r="B11" s="92">
        <v>521</v>
      </c>
      <c r="C11" s="93" t="s">
        <v>11</v>
      </c>
      <c r="D11" s="94">
        <v>7764.83</v>
      </c>
      <c r="E11" s="94">
        <v>8179.83</v>
      </c>
      <c r="F11" s="95">
        <v>8035</v>
      </c>
      <c r="H11" s="107"/>
      <c r="I11" s="107"/>
      <c r="J11" s="107"/>
      <c r="K11" s="107"/>
      <c r="L11" s="107"/>
      <c r="M11" s="107"/>
      <c r="N11" s="107"/>
      <c r="O11" s="78"/>
    </row>
    <row r="12" spans="1:15" x14ac:dyDescent="0.2">
      <c r="A12" s="92">
        <v>1</v>
      </c>
      <c r="B12" s="92">
        <v>524</v>
      </c>
      <c r="C12" s="93" t="s">
        <v>12</v>
      </c>
      <c r="D12" s="94">
        <v>2480</v>
      </c>
      <c r="E12" s="94">
        <v>2574.5</v>
      </c>
      <c r="F12" s="95">
        <v>2672.5</v>
      </c>
      <c r="H12" s="107"/>
      <c r="I12" s="107"/>
      <c r="J12" s="107"/>
      <c r="K12" s="108"/>
      <c r="L12" s="107"/>
      <c r="M12" s="107"/>
      <c r="N12" s="107"/>
      <c r="O12" s="78"/>
    </row>
    <row r="13" spans="1:15" x14ac:dyDescent="0.2">
      <c r="A13" s="92">
        <v>1</v>
      </c>
      <c r="B13" s="92">
        <v>525</v>
      </c>
      <c r="C13" s="93" t="s">
        <v>37</v>
      </c>
      <c r="D13" s="94">
        <v>17.399999999999999</v>
      </c>
      <c r="E13" s="94">
        <v>20.9</v>
      </c>
      <c r="F13" s="95">
        <v>20</v>
      </c>
      <c r="H13" s="107"/>
      <c r="I13" s="107"/>
      <c r="J13" s="107"/>
      <c r="K13" s="108"/>
      <c r="L13" s="107"/>
      <c r="M13" s="107"/>
      <c r="N13" s="107"/>
      <c r="O13" s="78"/>
    </row>
    <row r="14" spans="1:15" x14ac:dyDescent="0.2">
      <c r="A14" s="92">
        <v>1</v>
      </c>
      <c r="B14" s="92">
        <v>527</v>
      </c>
      <c r="C14" s="93" t="s">
        <v>13</v>
      </c>
      <c r="D14" s="94">
        <v>138.19999999999999</v>
      </c>
      <c r="E14" s="94">
        <v>144.9</v>
      </c>
      <c r="F14" s="95">
        <v>161.4</v>
      </c>
      <c r="H14" s="107"/>
      <c r="I14" s="107"/>
      <c r="J14" s="107"/>
      <c r="K14" s="108"/>
      <c r="L14" s="107"/>
      <c r="M14" s="107"/>
      <c r="N14" s="107"/>
      <c r="O14" s="78"/>
    </row>
    <row r="15" spans="1:15" x14ac:dyDescent="0.2">
      <c r="A15" s="92">
        <v>1</v>
      </c>
      <c r="B15" s="92">
        <v>528</v>
      </c>
      <c r="C15" s="93" t="s">
        <v>44</v>
      </c>
      <c r="D15" s="94">
        <v>252.2</v>
      </c>
      <c r="E15" s="94">
        <v>352.01299999999998</v>
      </c>
      <c r="F15" s="95">
        <v>319.8</v>
      </c>
      <c r="H15" s="107"/>
      <c r="I15" s="107"/>
      <c r="J15" s="107"/>
      <c r="K15" s="108"/>
      <c r="L15" s="107"/>
      <c r="M15" s="107"/>
      <c r="N15" s="107"/>
      <c r="O15" s="78"/>
    </row>
    <row r="16" spans="1:15" x14ac:dyDescent="0.2">
      <c r="A16" s="92">
        <v>1</v>
      </c>
      <c r="B16" s="92">
        <v>538</v>
      </c>
      <c r="C16" s="93" t="s">
        <v>69</v>
      </c>
      <c r="D16" s="94">
        <v>3</v>
      </c>
      <c r="E16" s="94">
        <v>0</v>
      </c>
      <c r="F16" s="95"/>
      <c r="H16" s="108"/>
      <c r="I16" s="107"/>
      <c r="J16" s="108"/>
      <c r="K16" s="108"/>
      <c r="L16" s="108"/>
      <c r="M16" s="108"/>
      <c r="N16" s="108"/>
      <c r="O16" s="78"/>
    </row>
    <row r="17" spans="1:15" x14ac:dyDescent="0.2">
      <c r="A17" s="92">
        <v>1</v>
      </c>
      <c r="B17" s="92">
        <v>542</v>
      </c>
      <c r="C17" s="93" t="s">
        <v>70</v>
      </c>
      <c r="D17" s="94">
        <v>5</v>
      </c>
      <c r="E17" s="94">
        <v>5</v>
      </c>
      <c r="F17" s="95"/>
      <c r="H17" s="108"/>
      <c r="I17" s="107"/>
      <c r="J17" s="108"/>
      <c r="K17" s="108"/>
      <c r="L17" s="108"/>
      <c r="M17" s="108"/>
      <c r="N17" s="108"/>
      <c r="O17" s="78"/>
    </row>
    <row r="18" spans="1:15" x14ac:dyDescent="0.2">
      <c r="A18" s="92">
        <v>1</v>
      </c>
      <c r="B18" s="92">
        <v>549</v>
      </c>
      <c r="C18" s="93" t="s">
        <v>14</v>
      </c>
      <c r="D18" s="94">
        <v>62</v>
      </c>
      <c r="E18" s="94">
        <v>91.460999999999999</v>
      </c>
      <c r="F18" s="95">
        <v>259.5</v>
      </c>
      <c r="H18" s="107"/>
      <c r="I18" s="107"/>
      <c r="J18" s="108"/>
      <c r="K18" s="108"/>
      <c r="L18" s="108"/>
      <c r="M18" s="107"/>
      <c r="N18" s="108"/>
      <c r="O18" s="78"/>
    </row>
    <row r="19" spans="1:15" x14ac:dyDescent="0.2">
      <c r="A19" s="92">
        <v>1</v>
      </c>
      <c r="B19" s="92">
        <v>551</v>
      </c>
      <c r="C19" s="93" t="s">
        <v>45</v>
      </c>
      <c r="D19" s="94">
        <v>217.34299999999999</v>
      </c>
      <c r="E19" s="94">
        <v>217.34299999999999</v>
      </c>
      <c r="F19" s="102">
        <v>227.7</v>
      </c>
      <c r="H19" s="108"/>
      <c r="I19" s="107"/>
      <c r="J19" s="108"/>
      <c r="K19" s="107"/>
      <c r="L19" s="108"/>
      <c r="M19" s="107"/>
      <c r="N19" s="108"/>
      <c r="O19" s="78"/>
    </row>
    <row r="20" spans="1:15" x14ac:dyDescent="0.2">
      <c r="A20" s="92">
        <v>1</v>
      </c>
      <c r="B20" s="92">
        <v>558</v>
      </c>
      <c r="C20" s="93" t="s">
        <v>15</v>
      </c>
      <c r="D20" s="94">
        <v>120</v>
      </c>
      <c r="E20" s="94">
        <v>728</v>
      </c>
      <c r="F20" s="95">
        <v>259</v>
      </c>
      <c r="H20" s="107"/>
      <c r="I20" s="107"/>
      <c r="J20" s="108"/>
      <c r="K20" s="108"/>
      <c r="L20" s="108"/>
      <c r="M20" s="108"/>
      <c r="N20" s="107"/>
      <c r="O20" s="78"/>
    </row>
    <row r="21" spans="1:15" x14ac:dyDescent="0.2">
      <c r="A21" s="92">
        <v>1</v>
      </c>
      <c r="B21" s="92">
        <v>562</v>
      </c>
      <c r="C21" s="93" t="s">
        <v>20</v>
      </c>
      <c r="D21" s="94">
        <v>20</v>
      </c>
      <c r="E21" s="94">
        <v>20</v>
      </c>
      <c r="F21" s="95">
        <v>20</v>
      </c>
      <c r="H21" s="108"/>
      <c r="I21" s="107"/>
      <c r="J21" s="108"/>
      <c r="K21" s="108"/>
      <c r="L21" s="108"/>
      <c r="M21" s="108"/>
      <c r="N21" s="108"/>
      <c r="O21" s="78"/>
    </row>
    <row r="22" spans="1:15" x14ac:dyDescent="0.2">
      <c r="A22" s="92">
        <v>1</v>
      </c>
      <c r="B22" s="92">
        <v>563</v>
      </c>
      <c r="C22" s="93" t="s">
        <v>71</v>
      </c>
      <c r="D22" s="94">
        <v>0</v>
      </c>
      <c r="E22" s="94">
        <v>5</v>
      </c>
      <c r="F22" s="95">
        <v>5</v>
      </c>
      <c r="H22" s="108"/>
      <c r="I22" s="107"/>
      <c r="J22" s="108"/>
      <c r="K22" s="108"/>
      <c r="L22" s="107"/>
      <c r="M22" s="107"/>
      <c r="N22" s="108"/>
      <c r="O22" s="78"/>
    </row>
    <row r="23" spans="1:15" x14ac:dyDescent="0.2">
      <c r="A23" s="96" t="s">
        <v>17</v>
      </c>
      <c r="B23" s="96"/>
      <c r="C23" s="97"/>
      <c r="D23" s="98">
        <v>17055.793000000001</v>
      </c>
      <c r="E23" s="98">
        <v>19968.341</v>
      </c>
      <c r="F23" s="99">
        <v>19743.599999999999</v>
      </c>
      <c r="H23" s="109"/>
      <c r="I23" s="109"/>
      <c r="J23" s="109"/>
      <c r="K23" s="109"/>
      <c r="L23" s="109"/>
      <c r="M23" s="109"/>
      <c r="N23" s="109"/>
      <c r="O23" s="78"/>
    </row>
    <row r="24" spans="1:15" x14ac:dyDescent="0.2">
      <c r="A24" s="92">
        <v>1</v>
      </c>
      <c r="B24" s="92">
        <v>602</v>
      </c>
      <c r="C24" s="93" t="s">
        <v>18</v>
      </c>
      <c r="D24" s="94">
        <v>3659.7350000000001</v>
      </c>
      <c r="E24" s="94">
        <v>4684.9830000000002</v>
      </c>
      <c r="F24" s="102">
        <v>4678.8</v>
      </c>
      <c r="H24" s="107"/>
      <c r="I24" s="107"/>
      <c r="J24" s="107"/>
      <c r="K24" s="107"/>
      <c r="L24" s="108"/>
      <c r="M24" s="107"/>
      <c r="N24" s="107"/>
      <c r="O24" s="78"/>
    </row>
    <row r="25" spans="1:15" x14ac:dyDescent="0.2">
      <c r="A25" s="92">
        <v>1</v>
      </c>
      <c r="B25" s="92">
        <v>604</v>
      </c>
      <c r="C25" s="93" t="s">
        <v>72</v>
      </c>
      <c r="D25" s="94">
        <v>377</v>
      </c>
      <c r="E25" s="94">
        <v>377</v>
      </c>
      <c r="F25" s="95">
        <v>665</v>
      </c>
      <c r="H25" s="108"/>
      <c r="I25" s="107"/>
      <c r="J25" s="108"/>
      <c r="K25" s="108"/>
      <c r="L25" s="107"/>
      <c r="M25" s="108"/>
      <c r="N25" s="108"/>
      <c r="O25" s="78"/>
    </row>
    <row r="26" spans="1:15" x14ac:dyDescent="0.2">
      <c r="A26" s="92">
        <v>1</v>
      </c>
      <c r="B26" s="92">
        <v>609</v>
      </c>
      <c r="C26" s="93" t="s">
        <v>73</v>
      </c>
      <c r="D26" s="94"/>
      <c r="E26" s="94"/>
      <c r="F26" s="95">
        <v>35</v>
      </c>
      <c r="H26" s="108"/>
      <c r="I26" s="107"/>
      <c r="J26" s="108"/>
      <c r="K26" s="108"/>
      <c r="L26" s="108"/>
      <c r="M26" s="108"/>
      <c r="N26" s="107"/>
      <c r="O26" s="78"/>
    </row>
    <row r="27" spans="1:15" x14ac:dyDescent="0.2">
      <c r="A27" s="92">
        <v>1</v>
      </c>
      <c r="B27" s="92">
        <v>648</v>
      </c>
      <c r="C27" s="93" t="s">
        <v>19</v>
      </c>
      <c r="D27" s="94"/>
      <c r="E27" s="94"/>
      <c r="F27" s="95">
        <v>100</v>
      </c>
      <c r="H27" s="108"/>
      <c r="I27" s="107"/>
      <c r="J27" s="108"/>
      <c r="K27" s="108"/>
      <c r="L27" s="108"/>
      <c r="M27" s="108"/>
      <c r="N27" s="108"/>
      <c r="O27" s="78"/>
    </row>
    <row r="28" spans="1:15" x14ac:dyDescent="0.2">
      <c r="A28" s="92">
        <v>1</v>
      </c>
      <c r="B28" s="92">
        <v>649</v>
      </c>
      <c r="C28" s="93" t="s">
        <v>57</v>
      </c>
      <c r="D28" s="94">
        <v>0</v>
      </c>
      <c r="E28" s="94">
        <v>104.1</v>
      </c>
      <c r="F28" s="95">
        <v>105</v>
      </c>
      <c r="H28" s="108"/>
      <c r="I28" s="107"/>
      <c r="J28" s="108"/>
      <c r="K28" s="108"/>
      <c r="L28" s="108"/>
      <c r="M28" s="108"/>
      <c r="N28" s="108"/>
      <c r="O28" s="78"/>
    </row>
    <row r="29" spans="1:15" x14ac:dyDescent="0.2">
      <c r="A29" s="92">
        <v>1</v>
      </c>
      <c r="B29" s="92">
        <v>662</v>
      </c>
      <c r="C29" s="93" t="s">
        <v>20</v>
      </c>
      <c r="D29" s="94">
        <v>0.5</v>
      </c>
      <c r="E29" s="94">
        <v>0.5</v>
      </c>
      <c r="F29" s="95"/>
      <c r="H29" s="108"/>
      <c r="I29" s="107"/>
      <c r="J29" s="108"/>
      <c r="K29" s="108"/>
      <c r="L29" s="108"/>
      <c r="M29" s="108"/>
      <c r="N29" s="108"/>
      <c r="O29" s="78"/>
    </row>
    <row r="30" spans="1:15" x14ac:dyDescent="0.2">
      <c r="A30" s="92">
        <v>1</v>
      </c>
      <c r="B30" s="92">
        <v>663</v>
      </c>
      <c r="C30" s="93" t="s">
        <v>74</v>
      </c>
      <c r="D30" s="94">
        <v>0</v>
      </c>
      <c r="E30" s="94">
        <v>5</v>
      </c>
      <c r="F30" s="95">
        <v>5</v>
      </c>
      <c r="H30" s="108"/>
      <c r="I30" s="107"/>
      <c r="J30" s="108"/>
      <c r="K30" s="108"/>
      <c r="L30" s="107"/>
      <c r="M30" s="107"/>
      <c r="N30" s="108"/>
      <c r="O30" s="78"/>
    </row>
    <row r="31" spans="1:15" x14ac:dyDescent="0.2">
      <c r="A31" s="92">
        <v>1</v>
      </c>
      <c r="B31" s="92">
        <v>672</v>
      </c>
      <c r="C31" s="93" t="s">
        <v>21</v>
      </c>
      <c r="D31" s="94">
        <v>12674.928</v>
      </c>
      <c r="E31" s="94">
        <v>14423.128000000001</v>
      </c>
      <c r="F31" s="95">
        <v>13881.3</v>
      </c>
      <c r="H31" s="107"/>
      <c r="I31" s="107"/>
      <c r="J31" s="107"/>
      <c r="K31" s="107"/>
      <c r="L31" s="107"/>
      <c r="M31" s="107"/>
      <c r="N31" s="107"/>
      <c r="O31" s="78"/>
    </row>
    <row r="32" spans="1:15" x14ac:dyDescent="0.2">
      <c r="A32" s="96" t="s">
        <v>22</v>
      </c>
      <c r="B32" s="96"/>
      <c r="C32" s="97"/>
      <c r="D32" s="98">
        <v>16712.163</v>
      </c>
      <c r="E32" s="98">
        <v>19594.710999999999</v>
      </c>
      <c r="F32" s="99">
        <v>19470.099999999999</v>
      </c>
      <c r="H32" s="109"/>
      <c r="I32" s="109"/>
      <c r="J32" s="109"/>
      <c r="K32" s="109"/>
      <c r="L32" s="109"/>
      <c r="M32" s="109"/>
      <c r="N32" s="109"/>
      <c r="O32" s="78"/>
    </row>
    <row r="33" spans="1:15" x14ac:dyDescent="0.2">
      <c r="A33" s="96" t="s">
        <v>75</v>
      </c>
      <c r="B33" s="96"/>
      <c r="C33" s="97"/>
      <c r="D33" s="98">
        <v>16712.163</v>
      </c>
      <c r="E33" s="98">
        <v>19594.710999999999</v>
      </c>
      <c r="F33" s="99">
        <v>19470.099999999999</v>
      </c>
      <c r="H33" s="109"/>
      <c r="I33" s="109"/>
      <c r="J33" s="109"/>
      <c r="K33" s="109"/>
      <c r="L33" s="109"/>
      <c r="M33" s="109"/>
      <c r="N33" s="109"/>
      <c r="O33" s="78"/>
    </row>
    <row r="34" spans="1:15" x14ac:dyDescent="0.2">
      <c r="A34" s="96" t="s">
        <v>76</v>
      </c>
      <c r="B34" s="96"/>
      <c r="C34" s="97"/>
      <c r="D34" s="98">
        <v>17055.793000000001</v>
      </c>
      <c r="E34" s="98">
        <v>19968.341</v>
      </c>
      <c r="F34" s="99">
        <v>19743.599999999999</v>
      </c>
      <c r="H34" s="109"/>
      <c r="I34" s="109"/>
      <c r="J34" s="109"/>
      <c r="K34" s="109"/>
      <c r="L34" s="109"/>
      <c r="M34" s="109"/>
      <c r="N34" s="109"/>
      <c r="O34" s="78"/>
    </row>
    <row r="35" spans="1:15" x14ac:dyDescent="0.2">
      <c r="A35" s="96" t="s">
        <v>77</v>
      </c>
      <c r="B35" s="96"/>
      <c r="C35" s="97"/>
      <c r="D35" s="98">
        <v>-343.63</v>
      </c>
      <c r="E35" s="98">
        <v>-373.63</v>
      </c>
      <c r="F35" s="99">
        <v>-273.5</v>
      </c>
      <c r="H35" s="109"/>
      <c r="I35" s="109"/>
      <c r="J35" s="109"/>
      <c r="K35" s="109"/>
      <c r="L35" s="109"/>
      <c r="M35" s="109"/>
      <c r="N35" s="109"/>
      <c r="O35" s="78"/>
    </row>
    <row r="36" spans="1:15" x14ac:dyDescent="0.2">
      <c r="A36" s="92">
        <v>2</v>
      </c>
      <c r="B36" s="92">
        <v>501</v>
      </c>
      <c r="C36" s="93" t="s">
        <v>7</v>
      </c>
      <c r="D36" s="94">
        <v>57.5</v>
      </c>
      <c r="E36" s="94">
        <v>94.614999999999995</v>
      </c>
      <c r="F36" s="95">
        <v>100.7</v>
      </c>
      <c r="H36" s="108"/>
      <c r="I36" s="107"/>
      <c r="J36" s="108"/>
      <c r="K36" s="107"/>
      <c r="L36" s="108"/>
      <c r="M36" s="108"/>
      <c r="N36" s="107"/>
      <c r="O36" s="78"/>
    </row>
    <row r="37" spans="1:15" x14ac:dyDescent="0.2">
      <c r="A37" s="92">
        <v>2</v>
      </c>
      <c r="B37" s="92">
        <v>502</v>
      </c>
      <c r="C37" s="93" t="s">
        <v>35</v>
      </c>
      <c r="D37" s="94">
        <v>166</v>
      </c>
      <c r="E37" s="94">
        <v>196</v>
      </c>
      <c r="F37" s="95">
        <v>255</v>
      </c>
      <c r="H37" s="108"/>
      <c r="I37" s="107"/>
      <c r="J37" s="108"/>
      <c r="K37" s="107"/>
      <c r="L37" s="108"/>
      <c r="M37" s="108"/>
      <c r="N37" s="107"/>
      <c r="O37" s="78"/>
    </row>
    <row r="38" spans="1:15" x14ac:dyDescent="0.2">
      <c r="A38" s="92">
        <v>2</v>
      </c>
      <c r="B38" s="92">
        <v>503</v>
      </c>
      <c r="C38" s="93" t="s">
        <v>36</v>
      </c>
      <c r="D38" s="94">
        <v>5</v>
      </c>
      <c r="E38" s="94">
        <v>8</v>
      </c>
      <c r="F38" s="95">
        <v>25</v>
      </c>
      <c r="H38" s="108"/>
      <c r="I38" s="107"/>
      <c r="J38" s="108"/>
      <c r="K38" s="107"/>
      <c r="L38" s="108"/>
      <c r="M38" s="108"/>
      <c r="N38" s="108"/>
    </row>
    <row r="39" spans="1:15" x14ac:dyDescent="0.2">
      <c r="A39" s="92">
        <v>2</v>
      </c>
      <c r="B39" s="92">
        <v>511</v>
      </c>
      <c r="C39" s="93" t="s">
        <v>8</v>
      </c>
      <c r="D39" s="94">
        <v>0</v>
      </c>
      <c r="E39" s="94">
        <v>150</v>
      </c>
      <c r="F39" s="95">
        <v>103</v>
      </c>
      <c r="H39" s="108"/>
      <c r="I39" s="107"/>
      <c r="J39" s="108"/>
      <c r="K39" s="108"/>
      <c r="L39" s="108"/>
      <c r="M39" s="108"/>
      <c r="N39" s="107"/>
    </row>
    <row r="40" spans="1:15" x14ac:dyDescent="0.2">
      <c r="A40" s="92">
        <v>2</v>
      </c>
      <c r="B40" s="92">
        <v>512</v>
      </c>
      <c r="C40" s="93" t="s">
        <v>9</v>
      </c>
      <c r="D40" s="94">
        <v>0</v>
      </c>
      <c r="E40" s="94">
        <v>1.2</v>
      </c>
      <c r="F40" s="95"/>
      <c r="H40" s="108"/>
      <c r="I40" s="107"/>
      <c r="J40" s="108"/>
      <c r="K40" s="108"/>
      <c r="L40" s="108"/>
      <c r="M40" s="108"/>
      <c r="N40" s="108"/>
    </row>
    <row r="41" spans="1:15" x14ac:dyDescent="0.2">
      <c r="A41" s="92">
        <v>2</v>
      </c>
      <c r="B41" s="92">
        <v>518</v>
      </c>
      <c r="C41" s="93" t="s">
        <v>10</v>
      </c>
      <c r="D41" s="94">
        <v>100.6</v>
      </c>
      <c r="E41" s="94">
        <v>194.1</v>
      </c>
      <c r="F41" s="95">
        <v>175</v>
      </c>
      <c r="H41" s="108"/>
      <c r="I41" s="107"/>
      <c r="J41" s="108"/>
      <c r="K41" s="108"/>
      <c r="L41" s="108"/>
      <c r="M41" s="108"/>
      <c r="N41" s="107"/>
    </row>
    <row r="42" spans="1:15" x14ac:dyDescent="0.2">
      <c r="A42" s="92">
        <v>2</v>
      </c>
      <c r="B42" s="92">
        <v>521</v>
      </c>
      <c r="C42" s="93" t="s">
        <v>11</v>
      </c>
      <c r="D42" s="94">
        <v>940.17</v>
      </c>
      <c r="E42" s="94">
        <v>1180.355</v>
      </c>
      <c r="F42" s="95">
        <v>995</v>
      </c>
      <c r="H42" s="108"/>
      <c r="I42" s="107"/>
      <c r="J42" s="108"/>
      <c r="K42" s="108"/>
      <c r="L42" s="108"/>
      <c r="M42" s="108"/>
      <c r="N42" s="108"/>
    </row>
    <row r="43" spans="1:15" x14ac:dyDescent="0.2">
      <c r="A43" s="92">
        <v>2</v>
      </c>
      <c r="B43" s="92">
        <v>524</v>
      </c>
      <c r="C43" s="93" t="s">
        <v>12</v>
      </c>
      <c r="D43" s="94">
        <v>320.10000000000002</v>
      </c>
      <c r="E43" s="94">
        <v>320.10000000000002</v>
      </c>
      <c r="F43" s="95">
        <v>338.3</v>
      </c>
      <c r="H43" s="108"/>
      <c r="I43" s="107"/>
      <c r="J43" s="108"/>
      <c r="K43" s="108"/>
      <c r="L43" s="108"/>
      <c r="M43" s="108"/>
      <c r="N43" s="108"/>
    </row>
    <row r="44" spans="1:15" x14ac:dyDescent="0.2">
      <c r="A44" s="92">
        <v>2</v>
      </c>
      <c r="B44" s="92">
        <v>525</v>
      </c>
      <c r="C44" s="93" t="s">
        <v>37</v>
      </c>
      <c r="D44" s="94">
        <v>1</v>
      </c>
      <c r="E44" s="94">
        <v>6</v>
      </c>
      <c r="F44" s="95">
        <v>4</v>
      </c>
      <c r="H44" s="108"/>
      <c r="I44" s="107"/>
      <c r="J44" s="108"/>
      <c r="K44" s="108"/>
      <c r="L44" s="108"/>
      <c r="M44" s="108"/>
      <c r="N44" s="108"/>
    </row>
    <row r="45" spans="1:15" x14ac:dyDescent="0.2">
      <c r="A45" s="92">
        <v>2</v>
      </c>
      <c r="B45" s="92">
        <v>527</v>
      </c>
      <c r="C45" s="93" t="s">
        <v>13</v>
      </c>
      <c r="D45" s="94">
        <v>18</v>
      </c>
      <c r="E45" s="94">
        <v>18</v>
      </c>
      <c r="F45" s="95">
        <v>20</v>
      </c>
      <c r="H45" s="108"/>
      <c r="I45" s="107"/>
      <c r="J45" s="108"/>
      <c r="K45" s="108"/>
      <c r="L45" s="108"/>
      <c r="M45" s="108"/>
      <c r="N45" s="108"/>
    </row>
    <row r="46" spans="1:15" x14ac:dyDescent="0.2">
      <c r="A46" s="92">
        <v>2</v>
      </c>
      <c r="B46" s="92">
        <v>528</v>
      </c>
      <c r="C46" s="93" t="s">
        <v>44</v>
      </c>
      <c r="D46" s="94">
        <v>21</v>
      </c>
      <c r="E46" s="94">
        <v>48</v>
      </c>
      <c r="F46" s="95">
        <v>50</v>
      </c>
      <c r="H46" s="108"/>
      <c r="I46" s="107"/>
      <c r="J46" s="108"/>
      <c r="K46" s="108"/>
      <c r="L46" s="108"/>
      <c r="M46" s="108"/>
      <c r="N46" s="108"/>
    </row>
    <row r="47" spans="1:15" x14ac:dyDescent="0.2">
      <c r="A47" s="92">
        <v>2</v>
      </c>
      <c r="B47" s="92">
        <v>558</v>
      </c>
      <c r="C47" s="93" t="s">
        <v>15</v>
      </c>
      <c r="D47" s="94">
        <v>5</v>
      </c>
      <c r="E47" s="94">
        <v>35</v>
      </c>
      <c r="F47" s="95">
        <v>12</v>
      </c>
      <c r="H47" s="108"/>
      <c r="I47" s="107"/>
      <c r="J47" s="108"/>
      <c r="K47" s="108"/>
      <c r="L47" s="108"/>
      <c r="M47" s="108"/>
      <c r="N47" s="108"/>
    </row>
    <row r="48" spans="1:15" x14ac:dyDescent="0.2">
      <c r="A48" s="96" t="s">
        <v>26</v>
      </c>
      <c r="B48" s="96"/>
      <c r="C48" s="97"/>
      <c r="D48" s="98">
        <v>1634.37</v>
      </c>
      <c r="E48" s="98">
        <v>2251.37</v>
      </c>
      <c r="F48" s="99">
        <v>2078</v>
      </c>
      <c r="H48" s="110"/>
      <c r="I48" s="110"/>
      <c r="J48" s="110"/>
      <c r="K48" s="110"/>
      <c r="L48" s="110"/>
      <c r="M48" s="110"/>
      <c r="N48" s="110"/>
    </row>
    <row r="49" spans="1:15" x14ac:dyDescent="0.2">
      <c r="A49" s="92">
        <v>2</v>
      </c>
      <c r="B49" s="92">
        <v>602</v>
      </c>
      <c r="C49" s="93" t="s">
        <v>18</v>
      </c>
      <c r="D49" s="94">
        <v>55</v>
      </c>
      <c r="E49" s="94">
        <v>572</v>
      </c>
      <c r="F49" s="95">
        <v>346.5</v>
      </c>
      <c r="H49" s="108"/>
      <c r="I49" s="107"/>
      <c r="J49" s="108"/>
      <c r="K49" s="108"/>
      <c r="L49" s="108"/>
      <c r="M49" s="108"/>
      <c r="N49" s="107"/>
    </row>
    <row r="50" spans="1:15" x14ac:dyDescent="0.2">
      <c r="A50" s="92">
        <v>2</v>
      </c>
      <c r="B50" s="92">
        <v>603</v>
      </c>
      <c r="C50" s="93" t="s">
        <v>38</v>
      </c>
      <c r="D50" s="94">
        <v>1923</v>
      </c>
      <c r="E50" s="94">
        <v>2023</v>
      </c>
      <c r="F50" s="95">
        <v>1730</v>
      </c>
      <c r="H50" s="108"/>
      <c r="I50" s="107"/>
      <c r="J50" s="108"/>
      <c r="K50" s="107"/>
      <c r="L50" s="108"/>
      <c r="M50" s="108"/>
      <c r="N50" s="107"/>
    </row>
    <row r="51" spans="1:15" x14ac:dyDescent="0.2">
      <c r="A51" s="92">
        <v>2</v>
      </c>
      <c r="B51" s="92">
        <v>609</v>
      </c>
      <c r="C51" s="93" t="s">
        <v>73</v>
      </c>
      <c r="D51" s="94"/>
      <c r="E51" s="94"/>
      <c r="F51" s="95">
        <v>250</v>
      </c>
      <c r="H51" s="108"/>
      <c r="I51" s="107"/>
      <c r="J51" s="108"/>
      <c r="K51" s="108"/>
      <c r="L51" s="108"/>
      <c r="M51" s="108"/>
      <c r="N51" s="107"/>
    </row>
    <row r="52" spans="1:15" x14ac:dyDescent="0.2">
      <c r="A52" s="92">
        <v>2</v>
      </c>
      <c r="B52" s="92">
        <v>649</v>
      </c>
      <c r="C52" s="93" t="s">
        <v>57</v>
      </c>
      <c r="D52" s="94">
        <v>0</v>
      </c>
      <c r="E52" s="94">
        <v>30</v>
      </c>
      <c r="F52" s="95">
        <v>25</v>
      </c>
      <c r="H52" s="108"/>
      <c r="I52" s="107"/>
      <c r="J52" s="108"/>
      <c r="K52" s="108"/>
      <c r="L52" s="108"/>
      <c r="M52" s="108"/>
      <c r="N52" s="108"/>
    </row>
    <row r="53" spans="1:15" x14ac:dyDescent="0.2">
      <c r="A53" s="96" t="s">
        <v>39</v>
      </c>
      <c r="B53" s="96"/>
      <c r="C53" s="97"/>
      <c r="D53" s="98">
        <v>1978</v>
      </c>
      <c r="E53" s="98">
        <v>2625</v>
      </c>
      <c r="F53" s="99">
        <v>2351.5</v>
      </c>
      <c r="H53" s="110"/>
      <c r="I53" s="110"/>
      <c r="J53" s="110"/>
      <c r="K53" s="110"/>
      <c r="L53" s="110"/>
      <c r="M53" s="110"/>
      <c r="N53" s="110"/>
    </row>
    <row r="54" spans="1:15" x14ac:dyDescent="0.2">
      <c r="A54" s="96" t="s">
        <v>78</v>
      </c>
      <c r="B54" s="96"/>
      <c r="C54" s="97"/>
      <c r="D54" s="98">
        <v>1978</v>
      </c>
      <c r="E54" s="98">
        <v>2625</v>
      </c>
      <c r="F54" s="99">
        <v>2351.5</v>
      </c>
      <c r="H54" s="110"/>
      <c r="I54" s="110"/>
      <c r="J54" s="110"/>
      <c r="K54" s="110"/>
      <c r="L54" s="110"/>
      <c r="M54" s="110"/>
      <c r="N54" s="110"/>
    </row>
    <row r="55" spans="1:15" x14ac:dyDescent="0.2">
      <c r="A55" s="96" t="s">
        <v>79</v>
      </c>
      <c r="B55" s="96"/>
      <c r="C55" s="97"/>
      <c r="D55" s="98">
        <v>1634.37</v>
      </c>
      <c r="E55" s="98">
        <v>2251.37</v>
      </c>
      <c r="F55" s="99">
        <v>2078</v>
      </c>
      <c r="H55" s="110"/>
      <c r="I55" s="110"/>
      <c r="J55" s="110"/>
      <c r="K55" s="110"/>
      <c r="L55" s="110"/>
      <c r="M55" s="110"/>
      <c r="N55" s="110"/>
    </row>
    <row r="56" spans="1:15" x14ac:dyDescent="0.2">
      <c r="A56" s="96" t="s">
        <v>80</v>
      </c>
      <c r="B56" s="96"/>
      <c r="C56" s="97"/>
      <c r="D56" s="98">
        <v>343.63</v>
      </c>
      <c r="E56" s="98">
        <v>373.63</v>
      </c>
      <c r="F56" s="99">
        <v>273.5</v>
      </c>
      <c r="H56" s="110"/>
      <c r="I56" s="110"/>
      <c r="J56" s="110"/>
      <c r="K56" s="110"/>
      <c r="L56" s="110"/>
      <c r="M56" s="110"/>
      <c r="N56" s="110"/>
    </row>
    <row r="57" spans="1:15" x14ac:dyDescent="0.2">
      <c r="A57" s="92"/>
      <c r="B57" s="92"/>
      <c r="C57" s="93"/>
      <c r="D57" s="94"/>
      <c r="E57" s="94"/>
      <c r="F57" s="95"/>
      <c r="H57" s="108"/>
      <c r="I57" s="108"/>
      <c r="J57" s="108"/>
      <c r="K57" s="108"/>
      <c r="L57" s="108"/>
      <c r="M57" s="108"/>
      <c r="N57" s="108"/>
    </row>
    <row r="58" spans="1:15" x14ac:dyDescent="0.2">
      <c r="A58" s="96" t="s">
        <v>28</v>
      </c>
      <c r="B58" s="96"/>
      <c r="C58" s="97"/>
      <c r="D58" s="98">
        <v>18690.163</v>
      </c>
      <c r="E58" s="98">
        <v>22219.710999999999</v>
      </c>
      <c r="F58" s="99">
        <v>21821.599999999999</v>
      </c>
      <c r="H58" s="109"/>
      <c r="I58" s="109"/>
      <c r="J58" s="109"/>
      <c r="K58" s="109"/>
      <c r="L58" s="109"/>
      <c r="M58" s="109"/>
      <c r="N58" s="109"/>
    </row>
    <row r="59" spans="1:15" x14ac:dyDescent="0.2">
      <c r="A59" s="96" t="s">
        <v>29</v>
      </c>
      <c r="B59" s="96"/>
      <c r="C59" s="97"/>
      <c r="D59" s="98">
        <v>18690.163</v>
      </c>
      <c r="E59" s="98">
        <v>22219.710999999999</v>
      </c>
      <c r="F59" s="99">
        <v>21821.599999999999</v>
      </c>
      <c r="H59" s="109"/>
      <c r="I59" s="109"/>
      <c r="J59" s="109"/>
      <c r="K59" s="109"/>
      <c r="L59" s="109"/>
      <c r="M59" s="109"/>
      <c r="N59" s="109"/>
    </row>
    <row r="60" spans="1:15" x14ac:dyDescent="0.2">
      <c r="A60" s="96" t="s">
        <v>30</v>
      </c>
      <c r="B60" s="96"/>
      <c r="C60" s="97"/>
      <c r="D60" s="98">
        <v>0</v>
      </c>
      <c r="E60" s="98">
        <v>0</v>
      </c>
      <c r="F60" s="99">
        <v>0</v>
      </c>
      <c r="H60" s="109"/>
      <c r="I60" s="109"/>
      <c r="J60" s="109"/>
      <c r="K60" s="109"/>
      <c r="L60" s="109"/>
      <c r="M60" s="109"/>
      <c r="N60" s="109"/>
      <c r="O60" s="78"/>
    </row>
    <row r="61" spans="1:15" x14ac:dyDescent="0.2">
      <c r="H61" s="110"/>
      <c r="I61" s="110"/>
      <c r="J61" s="110"/>
      <c r="K61" s="110"/>
      <c r="L61" s="110"/>
      <c r="M61" s="110"/>
      <c r="N61" s="110"/>
    </row>
    <row r="63" spans="1:15" ht="15.75" x14ac:dyDescent="0.25">
      <c r="C63" s="103" t="s">
        <v>81</v>
      </c>
      <c r="D63" s="103"/>
    </row>
    <row r="64" spans="1:15" ht="15.75" x14ac:dyDescent="0.25">
      <c r="C64" s="104"/>
      <c r="D64" s="105"/>
    </row>
    <row r="65" spans="3:4" ht="15.75" x14ac:dyDescent="0.25">
      <c r="C65" s="104" t="s">
        <v>82</v>
      </c>
      <c r="D65" s="105"/>
    </row>
    <row r="66" spans="3:4" ht="15.75" x14ac:dyDescent="0.25">
      <c r="C66" s="104"/>
      <c r="D66" s="105"/>
    </row>
    <row r="67" spans="3:4" ht="15.75" x14ac:dyDescent="0.25">
      <c r="C67" s="104"/>
      <c r="D67" s="105"/>
    </row>
    <row r="68" spans="3:4" ht="15.75" x14ac:dyDescent="0.25">
      <c r="C68" s="104" t="s">
        <v>83</v>
      </c>
      <c r="D68" s="105"/>
    </row>
    <row r="69" spans="3:4" ht="15.75" x14ac:dyDescent="0.25">
      <c r="C69" s="104"/>
      <c r="D69" s="105"/>
    </row>
    <row r="70" spans="3:4" ht="15.75" x14ac:dyDescent="0.25">
      <c r="C70" s="104" t="s">
        <v>84</v>
      </c>
      <c r="D70" s="105"/>
    </row>
    <row r="71" spans="3:4" ht="15.75" x14ac:dyDescent="0.25">
      <c r="C71" s="104"/>
      <c r="D71" s="105"/>
    </row>
    <row r="72" spans="3:4" ht="15.75" x14ac:dyDescent="0.25">
      <c r="C72" s="104"/>
      <c r="D72" s="105"/>
    </row>
  </sheetData>
  <mergeCells count="2">
    <mergeCell ref="A1:F1"/>
    <mergeCell ref="H1:N1"/>
  </mergeCells>
  <pageMargins left="0.19685039369791668" right="0.19685039369791668" top="0.19685039369791668" bottom="0.39370078739583336" header="0.19685039369791668" footer="0.19685039369791668"/>
  <pageSetup paperSize="9" scale="51" fitToHeight="0" orientation="portrait" r:id="rId1"/>
  <headerFooter>
    <oddFooter>&amp;R&amp;D (str. &amp;P z &amp;N)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zoomScaleNormal="100" workbookViewId="0">
      <pane ySplit="2" topLeftCell="A27" activePane="bottomLeft" state="frozen"/>
      <selection pane="bottomLeft" activeCell="C55" sqref="C55"/>
    </sheetView>
  </sheetViews>
  <sheetFormatPr defaultColWidth="8.75" defaultRowHeight="14.25" x14ac:dyDescent="0.2"/>
  <cols>
    <col min="1" max="1" width="8" style="85" customWidth="1"/>
    <col min="2" max="2" width="5.25" style="85" customWidth="1"/>
    <col min="3" max="3" width="42.25" style="86" customWidth="1"/>
    <col min="4" max="4" width="7" style="85" customWidth="1"/>
    <col min="5" max="7" width="14" style="87" customWidth="1"/>
    <col min="8" max="16384" width="8.75" style="68"/>
  </cols>
  <sheetData>
    <row r="1" spans="1:7" ht="36.200000000000003" customHeight="1" x14ac:dyDescent="0.2">
      <c r="A1" s="117" t="s">
        <v>64</v>
      </c>
      <c r="B1" s="117"/>
      <c r="C1" s="117"/>
      <c r="D1" s="117"/>
      <c r="E1" s="117"/>
      <c r="F1" s="117"/>
      <c r="G1" s="117"/>
    </row>
    <row r="2" spans="1:7" ht="45" customHeight="1" x14ac:dyDescent="0.2">
      <c r="A2" s="88" t="s">
        <v>1</v>
      </c>
      <c r="B2" s="88" t="s">
        <v>2</v>
      </c>
      <c r="C2" s="89" t="s">
        <v>3</v>
      </c>
      <c r="D2" s="90" t="s">
        <v>4</v>
      </c>
      <c r="E2" s="91" t="s">
        <v>5</v>
      </c>
      <c r="F2" s="91" t="s">
        <v>6</v>
      </c>
      <c r="G2" s="91" t="s">
        <v>86</v>
      </c>
    </row>
    <row r="3" spans="1:7" x14ac:dyDescent="0.2">
      <c r="A3" s="92">
        <v>1</v>
      </c>
      <c r="B3" s="92">
        <v>501</v>
      </c>
      <c r="C3" s="93" t="s">
        <v>7</v>
      </c>
      <c r="D3" s="92"/>
      <c r="E3" s="94">
        <v>395</v>
      </c>
      <c r="F3" s="94">
        <v>395</v>
      </c>
      <c r="G3" s="95">
        <v>425</v>
      </c>
    </row>
    <row r="4" spans="1:7" x14ac:dyDescent="0.2">
      <c r="A4" s="92">
        <v>1</v>
      </c>
      <c r="B4" s="92">
        <v>501</v>
      </c>
      <c r="C4" s="93" t="s">
        <v>7</v>
      </c>
      <c r="D4" s="92">
        <v>33063</v>
      </c>
      <c r="E4" s="94">
        <v>0</v>
      </c>
      <c r="F4" s="94">
        <v>26.356999999999999</v>
      </c>
      <c r="G4" s="95">
        <v>11.36</v>
      </c>
    </row>
    <row r="5" spans="1:7" x14ac:dyDescent="0.2">
      <c r="A5" s="92">
        <v>1</v>
      </c>
      <c r="B5" s="92">
        <v>501</v>
      </c>
      <c r="C5" s="93" t="s">
        <v>7</v>
      </c>
      <c r="D5" s="92">
        <v>33353</v>
      </c>
      <c r="E5" s="94">
        <v>129</v>
      </c>
      <c r="F5" s="94">
        <v>115</v>
      </c>
      <c r="G5" s="95">
        <v>111.6</v>
      </c>
    </row>
    <row r="6" spans="1:7" x14ac:dyDescent="0.2">
      <c r="A6" s="92">
        <v>1</v>
      </c>
      <c r="B6" s="92">
        <v>502</v>
      </c>
      <c r="C6" s="93" t="s">
        <v>35</v>
      </c>
      <c r="D6" s="92"/>
      <c r="E6" s="94">
        <v>770</v>
      </c>
      <c r="F6" s="94">
        <v>770</v>
      </c>
      <c r="G6" s="95">
        <v>960</v>
      </c>
    </row>
    <row r="7" spans="1:7" x14ac:dyDescent="0.2">
      <c r="A7" s="92">
        <v>1</v>
      </c>
      <c r="B7" s="92">
        <v>511</v>
      </c>
      <c r="C7" s="93" t="s">
        <v>8</v>
      </c>
      <c r="D7" s="92"/>
      <c r="E7" s="94">
        <v>320</v>
      </c>
      <c r="F7" s="94">
        <v>320</v>
      </c>
      <c r="G7" s="95">
        <v>352</v>
      </c>
    </row>
    <row r="8" spans="1:7" x14ac:dyDescent="0.2">
      <c r="A8" s="92">
        <v>1</v>
      </c>
      <c r="B8" s="92">
        <v>512</v>
      </c>
      <c r="C8" s="93" t="s">
        <v>9</v>
      </c>
      <c r="D8" s="92">
        <v>33353</v>
      </c>
      <c r="E8" s="94">
        <v>42</v>
      </c>
      <c r="F8" s="94">
        <v>45</v>
      </c>
      <c r="G8" s="95">
        <v>45</v>
      </c>
    </row>
    <row r="9" spans="1:7" x14ac:dyDescent="0.2">
      <c r="A9" s="92">
        <v>1</v>
      </c>
      <c r="B9" s="92">
        <v>518</v>
      </c>
      <c r="C9" s="93" t="s">
        <v>10</v>
      </c>
      <c r="D9" s="92"/>
      <c r="E9" s="94">
        <v>489</v>
      </c>
      <c r="F9" s="94">
        <v>489</v>
      </c>
      <c r="G9" s="95">
        <v>530</v>
      </c>
    </row>
    <row r="10" spans="1:7" x14ac:dyDescent="0.2">
      <c r="A10" s="92">
        <v>1</v>
      </c>
      <c r="B10" s="92">
        <v>518</v>
      </c>
      <c r="C10" s="93" t="s">
        <v>10</v>
      </c>
      <c r="D10" s="92">
        <v>33063</v>
      </c>
      <c r="E10" s="94">
        <v>0</v>
      </c>
      <c r="F10" s="94">
        <v>98.911000000000001</v>
      </c>
      <c r="G10" s="95">
        <v>83.91</v>
      </c>
    </row>
    <row r="11" spans="1:7" x14ac:dyDescent="0.2">
      <c r="A11" s="92">
        <v>1</v>
      </c>
      <c r="B11" s="92">
        <v>518</v>
      </c>
      <c r="C11" s="93" t="s">
        <v>10</v>
      </c>
      <c r="D11" s="92">
        <v>33070</v>
      </c>
      <c r="E11" s="94">
        <v>0</v>
      </c>
      <c r="F11" s="94">
        <v>19.95</v>
      </c>
      <c r="G11" s="95">
        <v>19.940000000000001</v>
      </c>
    </row>
    <row r="12" spans="1:7" x14ac:dyDescent="0.2">
      <c r="A12" s="92">
        <v>1</v>
      </c>
      <c r="B12" s="92">
        <v>518</v>
      </c>
      <c r="C12" s="93" t="s">
        <v>10</v>
      </c>
      <c r="D12" s="92">
        <v>33353</v>
      </c>
      <c r="E12" s="94">
        <v>74</v>
      </c>
      <c r="F12" s="94">
        <v>69</v>
      </c>
      <c r="G12" s="95">
        <v>69</v>
      </c>
    </row>
    <row r="13" spans="1:7" x14ac:dyDescent="0.2">
      <c r="A13" s="92">
        <v>1</v>
      </c>
      <c r="B13" s="92">
        <v>521</v>
      </c>
      <c r="C13" s="93" t="s">
        <v>11</v>
      </c>
      <c r="D13" s="92">
        <v>33063</v>
      </c>
      <c r="E13" s="94">
        <v>0</v>
      </c>
      <c r="F13" s="94">
        <v>240</v>
      </c>
      <c r="G13" s="95">
        <v>240</v>
      </c>
    </row>
    <row r="14" spans="1:7" x14ac:dyDescent="0.2">
      <c r="A14" s="92">
        <v>1</v>
      </c>
      <c r="B14" s="92">
        <v>521</v>
      </c>
      <c r="C14" s="93" t="s">
        <v>11</v>
      </c>
      <c r="D14" s="92">
        <v>33353</v>
      </c>
      <c r="E14" s="94">
        <v>11755</v>
      </c>
      <c r="F14" s="94">
        <v>11682.321</v>
      </c>
      <c r="G14" s="95">
        <v>12500</v>
      </c>
    </row>
    <row r="15" spans="1:7" x14ac:dyDescent="0.2">
      <c r="A15" s="92">
        <v>1</v>
      </c>
      <c r="B15" s="92">
        <v>524</v>
      </c>
      <c r="C15" s="93" t="s">
        <v>12</v>
      </c>
      <c r="D15" s="92">
        <v>33063</v>
      </c>
      <c r="E15" s="94">
        <v>0</v>
      </c>
      <c r="F15" s="94">
        <v>61.2</v>
      </c>
      <c r="G15" s="95">
        <v>61.2</v>
      </c>
    </row>
    <row r="16" spans="1:7" x14ac:dyDescent="0.2">
      <c r="A16" s="92">
        <v>1</v>
      </c>
      <c r="B16" s="92">
        <v>524</v>
      </c>
      <c r="C16" s="93" t="s">
        <v>12</v>
      </c>
      <c r="D16" s="92">
        <v>33353</v>
      </c>
      <c r="E16" s="94">
        <v>3988</v>
      </c>
      <c r="F16" s="94">
        <v>3946.6889999999999</v>
      </c>
      <c r="G16" s="95">
        <v>4250</v>
      </c>
    </row>
    <row r="17" spans="1:7" x14ac:dyDescent="0.2">
      <c r="A17" s="92">
        <v>1</v>
      </c>
      <c r="B17" s="92">
        <v>527</v>
      </c>
      <c r="C17" s="93" t="s">
        <v>13</v>
      </c>
      <c r="D17" s="92">
        <v>33063</v>
      </c>
      <c r="E17" s="94">
        <v>0</v>
      </c>
      <c r="F17" s="94">
        <v>3.6</v>
      </c>
      <c r="G17" s="95">
        <v>3.6</v>
      </c>
    </row>
    <row r="18" spans="1:7" x14ac:dyDescent="0.2">
      <c r="A18" s="92">
        <v>1</v>
      </c>
      <c r="B18" s="92">
        <v>527</v>
      </c>
      <c r="C18" s="93" t="s">
        <v>13</v>
      </c>
      <c r="D18" s="92">
        <v>33353</v>
      </c>
      <c r="E18" s="94">
        <v>233</v>
      </c>
      <c r="F18" s="94">
        <v>231.54599999999999</v>
      </c>
      <c r="G18" s="95">
        <v>250</v>
      </c>
    </row>
    <row r="19" spans="1:7" x14ac:dyDescent="0.2">
      <c r="A19" s="92">
        <v>1</v>
      </c>
      <c r="B19" s="92">
        <v>549</v>
      </c>
      <c r="C19" s="93" t="s">
        <v>14</v>
      </c>
      <c r="D19" s="92"/>
      <c r="E19" s="94">
        <v>58</v>
      </c>
      <c r="F19" s="94">
        <v>58</v>
      </c>
      <c r="G19" s="95">
        <v>70</v>
      </c>
    </row>
    <row r="20" spans="1:7" x14ac:dyDescent="0.2">
      <c r="A20" s="92">
        <v>1</v>
      </c>
      <c r="B20" s="92">
        <v>549</v>
      </c>
      <c r="C20" s="93" t="s">
        <v>14</v>
      </c>
      <c r="D20" s="92">
        <v>33353</v>
      </c>
      <c r="E20" s="94">
        <v>47</v>
      </c>
      <c r="F20" s="94">
        <v>47.317</v>
      </c>
      <c r="G20" s="95">
        <v>47.32</v>
      </c>
    </row>
    <row r="21" spans="1:7" x14ac:dyDescent="0.2">
      <c r="A21" s="92">
        <v>1</v>
      </c>
      <c r="B21" s="92">
        <v>551</v>
      </c>
      <c r="C21" s="93" t="s">
        <v>45</v>
      </c>
      <c r="D21" s="92"/>
      <c r="E21" s="94">
        <v>54</v>
      </c>
      <c r="F21" s="94">
        <v>54</v>
      </c>
      <c r="G21" s="95">
        <v>60</v>
      </c>
    </row>
    <row r="22" spans="1:7" x14ac:dyDescent="0.2">
      <c r="A22" s="92">
        <v>1</v>
      </c>
      <c r="B22" s="92">
        <v>558</v>
      </c>
      <c r="C22" s="93" t="s">
        <v>15</v>
      </c>
      <c r="D22" s="92"/>
      <c r="E22" s="94">
        <v>183</v>
      </c>
      <c r="F22" s="94">
        <v>183</v>
      </c>
      <c r="G22" s="95">
        <v>363</v>
      </c>
    </row>
    <row r="23" spans="1:7" x14ac:dyDescent="0.2">
      <c r="A23" s="92">
        <v>1</v>
      </c>
      <c r="B23" s="92">
        <v>558</v>
      </c>
      <c r="C23" s="93" t="s">
        <v>15</v>
      </c>
      <c r="D23" s="92">
        <v>33353</v>
      </c>
      <c r="E23" s="94">
        <v>110</v>
      </c>
      <c r="F23" s="94">
        <v>69</v>
      </c>
      <c r="G23" s="95">
        <v>69</v>
      </c>
    </row>
    <row r="24" spans="1:7" x14ac:dyDescent="0.2">
      <c r="A24" s="92">
        <v>1</v>
      </c>
      <c r="B24" s="92">
        <v>591</v>
      </c>
      <c r="C24" s="93" t="s">
        <v>16</v>
      </c>
      <c r="D24" s="92"/>
      <c r="E24" s="94">
        <v>1</v>
      </c>
      <c r="F24" s="94">
        <v>1</v>
      </c>
      <c r="G24" s="95">
        <v>2</v>
      </c>
    </row>
    <row r="25" spans="1:7" x14ac:dyDescent="0.2">
      <c r="A25" s="96" t="s">
        <v>17</v>
      </c>
      <c r="B25" s="96"/>
      <c r="C25" s="97"/>
      <c r="D25" s="96"/>
      <c r="E25" s="98">
        <v>18648</v>
      </c>
      <c r="F25" s="98">
        <v>18925.891</v>
      </c>
      <c r="G25" s="99">
        <f>SUM(G3:G24)</f>
        <v>20523.93</v>
      </c>
    </row>
    <row r="26" spans="1:7" x14ac:dyDescent="0.2">
      <c r="A26" s="92">
        <v>1</v>
      </c>
      <c r="B26" s="92">
        <v>648</v>
      </c>
      <c r="C26" s="93" t="s">
        <v>19</v>
      </c>
      <c r="D26" s="92"/>
      <c r="E26" s="94">
        <v>512</v>
      </c>
      <c r="F26" s="94">
        <v>512</v>
      </c>
      <c r="G26" s="95">
        <v>112</v>
      </c>
    </row>
    <row r="27" spans="1:7" x14ac:dyDescent="0.2">
      <c r="A27" s="92">
        <v>1</v>
      </c>
      <c r="B27" s="92">
        <v>662</v>
      </c>
      <c r="C27" s="93" t="s">
        <v>20</v>
      </c>
      <c r="D27" s="92"/>
      <c r="E27" s="94">
        <v>8</v>
      </c>
      <c r="F27" s="94">
        <v>8</v>
      </c>
      <c r="G27" s="95">
        <v>9</v>
      </c>
    </row>
    <row r="28" spans="1:7" x14ac:dyDescent="0.2">
      <c r="A28" s="92">
        <v>1</v>
      </c>
      <c r="B28" s="92">
        <v>672</v>
      </c>
      <c r="C28" s="93" t="s">
        <v>21</v>
      </c>
      <c r="D28" s="92"/>
      <c r="E28" s="94">
        <v>1750</v>
      </c>
      <c r="F28" s="94">
        <v>1750</v>
      </c>
      <c r="G28" s="95">
        <v>2641</v>
      </c>
    </row>
    <row r="29" spans="1:7" x14ac:dyDescent="0.2">
      <c r="A29" s="92">
        <v>1</v>
      </c>
      <c r="B29" s="92">
        <v>672</v>
      </c>
      <c r="C29" s="93" t="s">
        <v>21</v>
      </c>
      <c r="D29" s="92">
        <v>33063</v>
      </c>
      <c r="E29" s="94">
        <v>0</v>
      </c>
      <c r="F29" s="94">
        <v>430.06799999999998</v>
      </c>
      <c r="G29" s="95">
        <v>400.07</v>
      </c>
    </row>
    <row r="30" spans="1:7" x14ac:dyDescent="0.2">
      <c r="A30" s="92">
        <v>1</v>
      </c>
      <c r="B30" s="92">
        <v>672</v>
      </c>
      <c r="C30" s="93" t="s">
        <v>21</v>
      </c>
      <c r="D30" s="92">
        <v>33070</v>
      </c>
      <c r="E30" s="94">
        <v>0</v>
      </c>
      <c r="F30" s="94">
        <v>19.95</v>
      </c>
      <c r="G30" s="95">
        <v>19.95</v>
      </c>
    </row>
    <row r="31" spans="1:7" x14ac:dyDescent="0.2">
      <c r="A31" s="92">
        <v>1</v>
      </c>
      <c r="B31" s="92">
        <v>672</v>
      </c>
      <c r="C31" s="93" t="s">
        <v>21</v>
      </c>
      <c r="D31" s="92">
        <v>33353</v>
      </c>
      <c r="E31" s="94">
        <v>16378</v>
      </c>
      <c r="F31" s="94">
        <v>16205.873</v>
      </c>
      <c r="G31" s="95">
        <v>17341.91</v>
      </c>
    </row>
    <row r="32" spans="1:7" x14ac:dyDescent="0.2">
      <c r="A32" s="96" t="s">
        <v>22</v>
      </c>
      <c r="B32" s="96"/>
      <c r="C32" s="97"/>
      <c r="D32" s="96"/>
      <c r="E32" s="98">
        <v>18648</v>
      </c>
      <c r="F32" s="98">
        <v>18925.891</v>
      </c>
      <c r="G32" s="99">
        <f>SUM(G26:G31)</f>
        <v>20523.93</v>
      </c>
    </row>
    <row r="33" spans="1:7" x14ac:dyDescent="0.2">
      <c r="A33" s="96" t="s">
        <v>23</v>
      </c>
      <c r="B33" s="96"/>
      <c r="C33" s="97"/>
      <c r="D33" s="96"/>
      <c r="E33" s="98">
        <v>18648</v>
      </c>
      <c r="F33" s="98">
        <v>18925.891</v>
      </c>
      <c r="G33" s="99">
        <f>G32</f>
        <v>20523.93</v>
      </c>
    </row>
    <row r="34" spans="1:7" x14ac:dyDescent="0.2">
      <c r="A34" s="96" t="s">
        <v>24</v>
      </c>
      <c r="B34" s="96"/>
      <c r="C34" s="97"/>
      <c r="D34" s="96"/>
      <c r="E34" s="98">
        <v>18648</v>
      </c>
      <c r="F34" s="98">
        <v>18925.891</v>
      </c>
      <c r="G34" s="99">
        <f>G33</f>
        <v>20523.93</v>
      </c>
    </row>
    <row r="35" spans="1:7" x14ac:dyDescent="0.2">
      <c r="A35" s="96" t="s">
        <v>25</v>
      </c>
      <c r="B35" s="96"/>
      <c r="C35" s="97"/>
      <c r="D35" s="96"/>
      <c r="E35" s="98">
        <v>0</v>
      </c>
      <c r="F35" s="98">
        <v>0</v>
      </c>
      <c r="G35" s="99">
        <v>0</v>
      </c>
    </row>
    <row r="36" spans="1:7" x14ac:dyDescent="0.2">
      <c r="A36" s="92">
        <v>2</v>
      </c>
      <c r="B36" s="92">
        <v>501</v>
      </c>
      <c r="C36" s="93" t="s">
        <v>7</v>
      </c>
      <c r="D36" s="92"/>
      <c r="E36" s="94">
        <v>5</v>
      </c>
      <c r="F36" s="94">
        <v>5</v>
      </c>
      <c r="G36" s="95">
        <v>20</v>
      </c>
    </row>
    <row r="37" spans="1:7" x14ac:dyDescent="0.2">
      <c r="A37" s="92">
        <v>2</v>
      </c>
      <c r="B37" s="92">
        <v>502</v>
      </c>
      <c r="C37" s="93" t="s">
        <v>35</v>
      </c>
      <c r="D37" s="92"/>
      <c r="E37" s="94">
        <v>80</v>
      </c>
      <c r="F37" s="94">
        <v>86</v>
      </c>
      <c r="G37" s="95">
        <v>80</v>
      </c>
    </row>
    <row r="38" spans="1:7" x14ac:dyDescent="0.2">
      <c r="A38" s="92">
        <v>2</v>
      </c>
      <c r="B38" s="92">
        <v>511</v>
      </c>
      <c r="C38" s="93" t="s">
        <v>8</v>
      </c>
      <c r="D38" s="92"/>
      <c r="E38" s="94">
        <v>145</v>
      </c>
      <c r="F38" s="94">
        <v>139</v>
      </c>
      <c r="G38" s="95">
        <v>145</v>
      </c>
    </row>
    <row r="39" spans="1:7" x14ac:dyDescent="0.2">
      <c r="A39" s="92">
        <v>2</v>
      </c>
      <c r="B39" s="92">
        <v>521</v>
      </c>
      <c r="C39" s="93" t="s">
        <v>11</v>
      </c>
      <c r="D39" s="92"/>
      <c r="E39" s="94">
        <v>15</v>
      </c>
      <c r="F39" s="94">
        <v>15</v>
      </c>
      <c r="G39" s="95">
        <v>0</v>
      </c>
    </row>
    <row r="40" spans="1:7" x14ac:dyDescent="0.2">
      <c r="A40" s="92">
        <v>2</v>
      </c>
      <c r="B40" s="92">
        <v>558</v>
      </c>
      <c r="C40" s="93" t="s">
        <v>15</v>
      </c>
      <c r="D40" s="92"/>
      <c r="E40" s="94">
        <v>30</v>
      </c>
      <c r="F40" s="94">
        <v>30</v>
      </c>
      <c r="G40" s="95">
        <v>30</v>
      </c>
    </row>
    <row r="41" spans="1:7" x14ac:dyDescent="0.2">
      <c r="A41" s="96" t="s">
        <v>26</v>
      </c>
      <c r="B41" s="96"/>
      <c r="C41" s="97"/>
      <c r="D41" s="96"/>
      <c r="E41" s="98">
        <v>275</v>
      </c>
      <c r="F41" s="98">
        <v>275</v>
      </c>
      <c r="G41" s="99">
        <v>275</v>
      </c>
    </row>
    <row r="42" spans="1:7" x14ac:dyDescent="0.2">
      <c r="A42" s="92">
        <v>2</v>
      </c>
      <c r="B42" s="92">
        <v>603</v>
      </c>
      <c r="C42" s="93" t="s">
        <v>38</v>
      </c>
      <c r="D42" s="92"/>
      <c r="E42" s="94">
        <v>275</v>
      </c>
      <c r="F42" s="94">
        <v>275</v>
      </c>
      <c r="G42" s="95">
        <v>275</v>
      </c>
    </row>
    <row r="43" spans="1:7" x14ac:dyDescent="0.2">
      <c r="A43" s="96" t="s">
        <v>39</v>
      </c>
      <c r="B43" s="96"/>
      <c r="C43" s="97"/>
      <c r="D43" s="96"/>
      <c r="E43" s="98">
        <v>275</v>
      </c>
      <c r="F43" s="98">
        <v>275</v>
      </c>
      <c r="G43" s="99">
        <v>275</v>
      </c>
    </row>
    <row r="44" spans="1:7" x14ac:dyDescent="0.2">
      <c r="A44" s="96" t="s">
        <v>40</v>
      </c>
      <c r="B44" s="96"/>
      <c r="C44" s="97"/>
      <c r="D44" s="96"/>
      <c r="E44" s="98">
        <v>275</v>
      </c>
      <c r="F44" s="98">
        <v>275</v>
      </c>
      <c r="G44" s="99">
        <v>275</v>
      </c>
    </row>
    <row r="45" spans="1:7" x14ac:dyDescent="0.2">
      <c r="A45" s="96" t="s">
        <v>27</v>
      </c>
      <c r="B45" s="96"/>
      <c r="C45" s="97"/>
      <c r="D45" s="96"/>
      <c r="E45" s="98">
        <v>275</v>
      </c>
      <c r="F45" s="98">
        <v>275</v>
      </c>
      <c r="G45" s="99">
        <v>275</v>
      </c>
    </row>
    <row r="46" spans="1:7" x14ac:dyDescent="0.2">
      <c r="A46" s="96" t="s">
        <v>41</v>
      </c>
      <c r="B46" s="96"/>
      <c r="C46" s="97"/>
      <c r="D46" s="96"/>
      <c r="E46" s="98">
        <v>0</v>
      </c>
      <c r="F46" s="98">
        <v>0</v>
      </c>
      <c r="G46" s="99">
        <v>0</v>
      </c>
    </row>
    <row r="47" spans="1:7" x14ac:dyDescent="0.2">
      <c r="A47" s="92"/>
      <c r="B47" s="92"/>
      <c r="C47" s="93"/>
      <c r="D47" s="92"/>
      <c r="E47" s="94"/>
      <c r="F47" s="94"/>
      <c r="G47" s="95"/>
    </row>
    <row r="48" spans="1:7" x14ac:dyDescent="0.2">
      <c r="A48" s="96" t="s">
        <v>28</v>
      </c>
      <c r="B48" s="96"/>
      <c r="C48" s="97"/>
      <c r="D48" s="96"/>
      <c r="E48" s="98">
        <v>18923</v>
      </c>
      <c r="F48" s="98">
        <v>19200.891</v>
      </c>
      <c r="G48" s="99">
        <f>G32+G43</f>
        <v>20798.93</v>
      </c>
    </row>
    <row r="49" spans="1:7" x14ac:dyDescent="0.2">
      <c r="A49" s="96" t="s">
        <v>29</v>
      </c>
      <c r="B49" s="96"/>
      <c r="C49" s="97"/>
      <c r="D49" s="96"/>
      <c r="E49" s="98">
        <v>18923</v>
      </c>
      <c r="F49" s="98">
        <v>19200.891</v>
      </c>
      <c r="G49" s="99">
        <f>G25+G41</f>
        <v>20798.93</v>
      </c>
    </row>
    <row r="50" spans="1:7" x14ac:dyDescent="0.2">
      <c r="A50" s="96" t="s">
        <v>30</v>
      </c>
      <c r="B50" s="96"/>
      <c r="C50" s="97"/>
      <c r="D50" s="96"/>
      <c r="E50" s="98">
        <v>0</v>
      </c>
      <c r="F50" s="98">
        <v>0</v>
      </c>
      <c r="G50" s="99">
        <v>0</v>
      </c>
    </row>
    <row r="52" spans="1:7" x14ac:dyDescent="0.2">
      <c r="A52" s="64" t="s">
        <v>31</v>
      </c>
      <c r="B52" s="64"/>
      <c r="C52" s="65"/>
    </row>
    <row r="53" spans="1:7" x14ac:dyDescent="0.2">
      <c r="A53" s="64"/>
      <c r="B53" s="100" t="s">
        <v>4</v>
      </c>
      <c r="C53" s="101" t="s">
        <v>32</v>
      </c>
    </row>
    <row r="54" spans="1:7" x14ac:dyDescent="0.2">
      <c r="B54" s="100">
        <v>33063</v>
      </c>
      <c r="C54" s="101" t="s">
        <v>42</v>
      </c>
    </row>
    <row r="55" spans="1:7" x14ac:dyDescent="0.2">
      <c r="B55" s="100">
        <v>33073</v>
      </c>
      <c r="C55" s="100" t="s">
        <v>65</v>
      </c>
    </row>
    <row r="56" spans="1:7" x14ac:dyDescent="0.2">
      <c r="B56" s="100">
        <v>33353</v>
      </c>
      <c r="C56" s="100" t="s">
        <v>33</v>
      </c>
    </row>
  </sheetData>
  <mergeCells count="1">
    <mergeCell ref="A1:G1"/>
  </mergeCells>
  <pageMargins left="0.19685039369791668" right="0.19685039369791668" top="0.19685039369791668" bottom="0.39370078739583336" header="0.19685039369791668" footer="0.19685039369791668"/>
  <pageSetup paperSize="9" scale="82" fitToHeight="0" orientation="portrait" r:id="rId1"/>
  <headerFooter>
    <oddFooter>&amp;R&amp;D (str. &amp;P z &amp;N)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zoomScaleNormal="100" workbookViewId="0">
      <pane ySplit="2" topLeftCell="A39" activePane="bottomLeft" state="frozen"/>
      <selection pane="bottomLeft" activeCell="E55" sqref="E55"/>
    </sheetView>
  </sheetViews>
  <sheetFormatPr defaultColWidth="8.75" defaultRowHeight="14.25" x14ac:dyDescent="0.2"/>
  <cols>
    <col min="1" max="1" width="8" style="85" customWidth="1"/>
    <col min="2" max="2" width="5.25" style="85" customWidth="1"/>
    <col min="3" max="3" width="45.5" style="86" customWidth="1"/>
    <col min="4" max="4" width="7" style="86" customWidth="1"/>
    <col min="5" max="7" width="14" style="87" customWidth="1"/>
    <col min="8" max="8" width="14" style="68" customWidth="1"/>
    <col min="9" max="16384" width="8.75" style="68"/>
  </cols>
  <sheetData>
    <row r="1" spans="1:10" ht="36.200000000000003" customHeight="1" x14ac:dyDescent="0.2">
      <c r="A1" s="117" t="s">
        <v>52</v>
      </c>
      <c r="B1" s="117"/>
      <c r="C1" s="117"/>
      <c r="D1" s="117"/>
      <c r="E1" s="117"/>
      <c r="F1" s="117"/>
      <c r="G1" s="117"/>
    </row>
    <row r="2" spans="1:10" ht="45" customHeight="1" x14ac:dyDescent="0.2">
      <c r="A2" s="69" t="s">
        <v>1</v>
      </c>
      <c r="B2" s="69" t="s">
        <v>2</v>
      </c>
      <c r="C2" s="70" t="s">
        <v>3</v>
      </c>
      <c r="D2" s="71" t="s">
        <v>4</v>
      </c>
      <c r="E2" s="72" t="s">
        <v>5</v>
      </c>
      <c r="F2" s="72" t="s">
        <v>6</v>
      </c>
      <c r="G2" s="72" t="s">
        <v>86</v>
      </c>
      <c r="I2" s="73"/>
    </row>
    <row r="3" spans="1:10" x14ac:dyDescent="0.2">
      <c r="A3" s="74">
        <v>1</v>
      </c>
      <c r="B3" s="74">
        <v>501</v>
      </c>
      <c r="C3" s="75" t="s">
        <v>7</v>
      </c>
      <c r="D3" s="75"/>
      <c r="E3" s="76">
        <v>5165.79</v>
      </c>
      <c r="F3" s="76">
        <v>5898.84</v>
      </c>
      <c r="G3" s="77">
        <v>5793.36</v>
      </c>
      <c r="H3" s="78"/>
      <c r="I3" s="78"/>
      <c r="J3" s="78"/>
    </row>
    <row r="4" spans="1:10" x14ac:dyDescent="0.2">
      <c r="A4" s="74">
        <v>1</v>
      </c>
      <c r="B4" s="74">
        <v>501</v>
      </c>
      <c r="C4" s="75" t="s">
        <v>7</v>
      </c>
      <c r="D4" s="79" t="s">
        <v>53</v>
      </c>
      <c r="E4" s="76">
        <v>0</v>
      </c>
      <c r="F4" s="76">
        <v>16.23</v>
      </c>
      <c r="G4" s="77"/>
      <c r="H4" s="78"/>
      <c r="I4" s="78"/>
      <c r="J4" s="78"/>
    </row>
    <row r="5" spans="1:10" x14ac:dyDescent="0.2">
      <c r="A5" s="74">
        <v>1</v>
      </c>
      <c r="B5" s="74">
        <v>501</v>
      </c>
      <c r="C5" s="75" t="s">
        <v>7</v>
      </c>
      <c r="D5" s="79" t="s">
        <v>54</v>
      </c>
      <c r="E5" s="76">
        <v>0</v>
      </c>
      <c r="F5" s="76">
        <v>130.46100000000001</v>
      </c>
      <c r="G5" s="77">
        <v>331.01</v>
      </c>
      <c r="H5" s="78"/>
      <c r="I5" s="78"/>
      <c r="J5" s="78"/>
    </row>
    <row r="6" spans="1:10" x14ac:dyDescent="0.2">
      <c r="A6" s="74">
        <v>1</v>
      </c>
      <c r="B6" s="74">
        <v>502</v>
      </c>
      <c r="C6" s="75" t="s">
        <v>35</v>
      </c>
      <c r="D6" s="79"/>
      <c r="E6" s="76">
        <v>2035.6</v>
      </c>
      <c r="F6" s="76">
        <v>2035.6</v>
      </c>
      <c r="G6" s="77">
        <v>2186.34</v>
      </c>
      <c r="H6" s="78"/>
      <c r="J6" s="78"/>
    </row>
    <row r="7" spans="1:10" x14ac:dyDescent="0.2">
      <c r="A7" s="74">
        <v>1</v>
      </c>
      <c r="B7" s="74">
        <v>503</v>
      </c>
      <c r="C7" s="75" t="s">
        <v>36</v>
      </c>
      <c r="D7" s="79"/>
      <c r="E7" s="76">
        <v>0</v>
      </c>
      <c r="F7" s="76"/>
      <c r="G7" s="77">
        <v>346.5</v>
      </c>
      <c r="H7" s="78"/>
      <c r="J7" s="78"/>
    </row>
    <row r="8" spans="1:10" x14ac:dyDescent="0.2">
      <c r="A8" s="74">
        <v>1</v>
      </c>
      <c r="B8" s="74">
        <v>511</v>
      </c>
      <c r="C8" s="75" t="s">
        <v>8</v>
      </c>
      <c r="D8" s="79"/>
      <c r="E8" s="76">
        <v>763</v>
      </c>
      <c r="F8" s="76">
        <v>763</v>
      </c>
      <c r="G8" s="77">
        <v>1185.5999999999999</v>
      </c>
      <c r="H8" s="78"/>
      <c r="J8" s="78"/>
    </row>
    <row r="9" spans="1:10" x14ac:dyDescent="0.2">
      <c r="A9" s="74">
        <v>1</v>
      </c>
      <c r="B9" s="74">
        <v>512</v>
      </c>
      <c r="C9" s="75" t="s">
        <v>9</v>
      </c>
      <c r="D9" s="79" t="s">
        <v>53</v>
      </c>
      <c r="E9" s="76">
        <v>0</v>
      </c>
      <c r="F9" s="76">
        <v>0.312</v>
      </c>
      <c r="G9" s="77">
        <v>0</v>
      </c>
      <c r="I9" s="78"/>
      <c r="J9" s="78"/>
    </row>
    <row r="10" spans="1:10" x14ac:dyDescent="0.2">
      <c r="A10" s="74">
        <v>1</v>
      </c>
      <c r="B10" s="74">
        <v>512</v>
      </c>
      <c r="C10" s="75" t="s">
        <v>9</v>
      </c>
      <c r="D10" s="79" t="s">
        <v>54</v>
      </c>
      <c r="E10" s="76">
        <v>0</v>
      </c>
      <c r="F10" s="76">
        <v>34.344000000000001</v>
      </c>
      <c r="G10" s="77">
        <v>48</v>
      </c>
      <c r="I10" s="78"/>
      <c r="J10" s="78"/>
    </row>
    <row r="11" spans="1:10" x14ac:dyDescent="0.2">
      <c r="A11" s="74">
        <v>1</v>
      </c>
      <c r="B11" s="74">
        <v>518</v>
      </c>
      <c r="C11" s="75" t="s">
        <v>10</v>
      </c>
      <c r="D11" s="79" t="s">
        <v>54</v>
      </c>
      <c r="E11" s="76"/>
      <c r="F11" s="76">
        <v>82.144599999999997</v>
      </c>
      <c r="G11" s="77">
        <v>81.5</v>
      </c>
      <c r="I11" s="78"/>
      <c r="J11" s="78"/>
    </row>
    <row r="12" spans="1:10" x14ac:dyDescent="0.2">
      <c r="A12" s="74">
        <v>1</v>
      </c>
      <c r="B12" s="74">
        <v>518</v>
      </c>
      <c r="C12" s="75" t="s">
        <v>10</v>
      </c>
      <c r="D12" s="79" t="s">
        <v>55</v>
      </c>
      <c r="E12" s="76">
        <v>0</v>
      </c>
      <c r="F12" s="76">
        <v>74.546999999999997</v>
      </c>
      <c r="G12" s="77">
        <v>0</v>
      </c>
      <c r="I12" s="78"/>
      <c r="J12" s="78"/>
    </row>
    <row r="13" spans="1:10" x14ac:dyDescent="0.2">
      <c r="A13" s="74">
        <v>1</v>
      </c>
      <c r="B13" s="74">
        <v>518</v>
      </c>
      <c r="C13" s="75" t="s">
        <v>10</v>
      </c>
      <c r="D13" s="79" t="s">
        <v>53</v>
      </c>
      <c r="E13" s="76">
        <v>0</v>
      </c>
      <c r="F13" s="76">
        <v>34.119</v>
      </c>
      <c r="G13" s="77">
        <v>0</v>
      </c>
      <c r="I13" s="78"/>
      <c r="J13" s="78"/>
    </row>
    <row r="14" spans="1:10" x14ac:dyDescent="0.2">
      <c r="A14" s="74">
        <v>1</v>
      </c>
      <c r="B14" s="74">
        <v>518</v>
      </c>
      <c r="C14" s="75" t="s">
        <v>10</v>
      </c>
      <c r="D14" s="79"/>
      <c r="E14" s="76">
        <v>789</v>
      </c>
      <c r="F14" s="76">
        <v>659</v>
      </c>
      <c r="G14" s="77">
        <v>653.04999999999995</v>
      </c>
      <c r="H14" s="78"/>
      <c r="I14" s="78"/>
      <c r="J14" s="78"/>
    </row>
    <row r="15" spans="1:10" x14ac:dyDescent="0.2">
      <c r="A15" s="74">
        <v>1</v>
      </c>
      <c r="B15" s="74">
        <v>521</v>
      </c>
      <c r="C15" s="75" t="s">
        <v>11</v>
      </c>
      <c r="D15" s="79"/>
      <c r="E15" s="76">
        <v>485.19499999999999</v>
      </c>
      <c r="F15" s="76">
        <v>485.19499999999999</v>
      </c>
      <c r="G15" s="77">
        <v>513.13</v>
      </c>
      <c r="H15" s="78"/>
      <c r="I15" s="78"/>
      <c r="J15" s="78"/>
    </row>
    <row r="16" spans="1:10" x14ac:dyDescent="0.2">
      <c r="A16" s="74">
        <v>1</v>
      </c>
      <c r="B16" s="74">
        <v>521</v>
      </c>
      <c r="C16" s="75" t="s">
        <v>11</v>
      </c>
      <c r="D16" s="79" t="s">
        <v>53</v>
      </c>
      <c r="E16" s="76">
        <v>0</v>
      </c>
      <c r="F16" s="76">
        <v>340.69200000000001</v>
      </c>
      <c r="G16" s="77">
        <v>0</v>
      </c>
      <c r="H16" s="78"/>
      <c r="I16" s="78"/>
      <c r="J16" s="78"/>
    </row>
    <row r="17" spans="1:15" x14ac:dyDescent="0.2">
      <c r="A17" s="74">
        <v>1</v>
      </c>
      <c r="B17" s="74">
        <v>521</v>
      </c>
      <c r="C17" s="75" t="s">
        <v>11</v>
      </c>
      <c r="D17" s="79" t="s">
        <v>54</v>
      </c>
      <c r="E17" s="76">
        <v>25083.9</v>
      </c>
      <c r="F17" s="76">
        <v>23603.449000000001</v>
      </c>
      <c r="G17" s="77">
        <v>31523.88</v>
      </c>
      <c r="H17" s="78"/>
      <c r="I17" s="78"/>
      <c r="J17" s="78"/>
    </row>
    <row r="18" spans="1:15" x14ac:dyDescent="0.2">
      <c r="A18" s="74">
        <v>1</v>
      </c>
      <c r="B18" s="74">
        <v>524</v>
      </c>
      <c r="C18" s="75" t="s">
        <v>12</v>
      </c>
      <c r="D18" s="79"/>
      <c r="E18" s="76">
        <v>164.964</v>
      </c>
      <c r="F18" s="76">
        <v>164.964</v>
      </c>
      <c r="G18" s="77">
        <v>174.46</v>
      </c>
      <c r="H18" s="78"/>
      <c r="I18" s="78"/>
      <c r="J18" s="78"/>
    </row>
    <row r="19" spans="1:15" x14ac:dyDescent="0.2">
      <c r="A19" s="74">
        <v>1</v>
      </c>
      <c r="B19" s="74">
        <v>524</v>
      </c>
      <c r="C19" s="75" t="s">
        <v>12</v>
      </c>
      <c r="D19" s="79" t="s">
        <v>53</v>
      </c>
      <c r="E19" s="76">
        <v>0</v>
      </c>
      <c r="F19" s="76">
        <v>112.65300000000001</v>
      </c>
      <c r="G19" s="77">
        <v>0</v>
      </c>
      <c r="H19" s="78"/>
      <c r="I19" s="78"/>
      <c r="J19" s="78"/>
    </row>
    <row r="20" spans="1:15" x14ac:dyDescent="0.2">
      <c r="A20" s="74">
        <v>1</v>
      </c>
      <c r="B20" s="74">
        <v>524</v>
      </c>
      <c r="C20" s="75" t="s">
        <v>12</v>
      </c>
      <c r="D20" s="79" t="s">
        <v>54</v>
      </c>
      <c r="E20" s="76">
        <v>8528.7999999999993</v>
      </c>
      <c r="F20" s="76">
        <v>7993.3779999999997</v>
      </c>
      <c r="G20" s="77">
        <v>10592.09</v>
      </c>
      <c r="H20" s="78"/>
      <c r="I20" s="78"/>
      <c r="J20" s="78"/>
    </row>
    <row r="21" spans="1:15" x14ac:dyDescent="0.2">
      <c r="A21" s="74">
        <v>1</v>
      </c>
      <c r="B21" s="74">
        <v>525</v>
      </c>
      <c r="C21" s="75" t="s">
        <v>37</v>
      </c>
      <c r="D21" s="79"/>
      <c r="E21" s="76">
        <v>2.0379999999999998</v>
      </c>
      <c r="F21" s="76">
        <v>2.0379999999999998</v>
      </c>
      <c r="G21" s="77">
        <v>2.15</v>
      </c>
      <c r="H21" s="78"/>
      <c r="I21" s="78"/>
      <c r="J21" s="78"/>
    </row>
    <row r="22" spans="1:15" x14ac:dyDescent="0.2">
      <c r="A22" s="74">
        <v>1</v>
      </c>
      <c r="B22" s="74">
        <v>525</v>
      </c>
      <c r="C22" s="75" t="s">
        <v>37</v>
      </c>
      <c r="D22" s="79" t="s">
        <v>53</v>
      </c>
      <c r="E22" s="76">
        <v>0</v>
      </c>
      <c r="F22" s="76">
        <v>1.391</v>
      </c>
      <c r="G22" s="77">
        <v>0</v>
      </c>
      <c r="H22" s="78"/>
      <c r="I22" s="78"/>
      <c r="J22" s="78"/>
    </row>
    <row r="23" spans="1:15" x14ac:dyDescent="0.2">
      <c r="A23" s="74">
        <v>1</v>
      </c>
      <c r="B23" s="74">
        <v>525</v>
      </c>
      <c r="C23" s="75" t="s">
        <v>37</v>
      </c>
      <c r="D23" s="79" t="s">
        <v>54</v>
      </c>
      <c r="E23" s="76">
        <v>0</v>
      </c>
      <c r="F23" s="76">
        <v>69.983000000000004</v>
      </c>
      <c r="G23" s="77">
        <v>130.84</v>
      </c>
      <c r="H23" s="78"/>
      <c r="I23" s="78"/>
      <c r="J23" s="78"/>
    </row>
    <row r="24" spans="1:15" x14ac:dyDescent="0.2">
      <c r="A24" s="74">
        <v>1</v>
      </c>
      <c r="B24" s="74">
        <v>527</v>
      </c>
      <c r="C24" s="75" t="s">
        <v>13</v>
      </c>
      <c r="D24" s="79"/>
      <c r="E24" s="76">
        <v>9.7029999999999994</v>
      </c>
      <c r="F24" s="76">
        <v>9.7029999999999994</v>
      </c>
      <c r="G24" s="77">
        <v>10.26</v>
      </c>
      <c r="H24" s="78"/>
      <c r="I24" s="78"/>
      <c r="J24" s="78"/>
    </row>
    <row r="25" spans="1:15" x14ac:dyDescent="0.2">
      <c r="A25" s="74">
        <v>1</v>
      </c>
      <c r="B25" s="74">
        <v>527</v>
      </c>
      <c r="C25" s="75" t="s">
        <v>13</v>
      </c>
      <c r="D25" s="79" t="s">
        <v>53</v>
      </c>
      <c r="E25" s="76">
        <v>0</v>
      </c>
      <c r="F25" s="76">
        <v>6.6263399999999999</v>
      </c>
      <c r="G25" s="77">
        <v>0</v>
      </c>
      <c r="H25" s="78"/>
      <c r="I25" s="78"/>
      <c r="J25" s="78"/>
    </row>
    <row r="26" spans="1:15" x14ac:dyDescent="0.2">
      <c r="A26" s="74">
        <v>1</v>
      </c>
      <c r="B26" s="74">
        <v>527</v>
      </c>
      <c r="C26" s="75" t="s">
        <v>13</v>
      </c>
      <c r="D26" s="79" t="s">
        <v>54</v>
      </c>
      <c r="E26" s="76">
        <v>496.3</v>
      </c>
      <c r="F26" s="76">
        <v>465.74700000000001</v>
      </c>
      <c r="G26" s="77">
        <v>623.07000000000005</v>
      </c>
      <c r="H26" s="78"/>
      <c r="I26" s="78"/>
      <c r="J26" s="78"/>
    </row>
    <row r="27" spans="1:15" x14ac:dyDescent="0.2">
      <c r="A27" s="74">
        <v>1</v>
      </c>
      <c r="B27" s="74">
        <v>549</v>
      </c>
      <c r="C27" s="75" t="s">
        <v>14</v>
      </c>
      <c r="D27" s="79"/>
      <c r="E27" s="76">
        <v>66</v>
      </c>
      <c r="F27" s="76">
        <v>66</v>
      </c>
      <c r="G27" s="77">
        <v>69.25</v>
      </c>
      <c r="H27" s="78"/>
      <c r="J27" s="78"/>
    </row>
    <row r="28" spans="1:15" x14ac:dyDescent="0.2">
      <c r="A28" s="74">
        <v>1</v>
      </c>
      <c r="B28" s="74">
        <v>551</v>
      </c>
      <c r="C28" s="75" t="s">
        <v>45</v>
      </c>
      <c r="D28" s="79"/>
      <c r="E28" s="76">
        <v>97</v>
      </c>
      <c r="F28" s="76">
        <v>97</v>
      </c>
      <c r="G28" s="77">
        <v>97</v>
      </c>
      <c r="H28" s="78"/>
      <c r="J28" s="78"/>
    </row>
    <row r="29" spans="1:15" x14ac:dyDescent="0.2">
      <c r="A29" s="74">
        <v>1</v>
      </c>
      <c r="B29" s="74">
        <v>558</v>
      </c>
      <c r="C29" s="75" t="s">
        <v>15</v>
      </c>
      <c r="D29" s="79"/>
      <c r="E29" s="76">
        <v>370</v>
      </c>
      <c r="F29" s="76">
        <v>457.3</v>
      </c>
      <c r="G29" s="77">
        <v>379.9</v>
      </c>
      <c r="H29" s="78"/>
      <c r="I29" s="78"/>
      <c r="J29" s="78"/>
    </row>
    <row r="30" spans="1:15" x14ac:dyDescent="0.2">
      <c r="A30" s="74">
        <v>1</v>
      </c>
      <c r="B30" s="74">
        <v>558</v>
      </c>
      <c r="C30" s="75" t="s">
        <v>15</v>
      </c>
      <c r="D30" s="79" t="s">
        <v>53</v>
      </c>
      <c r="E30" s="76">
        <v>0</v>
      </c>
      <c r="F30" s="76">
        <v>15.99</v>
      </c>
      <c r="G30" s="77">
        <v>0</v>
      </c>
      <c r="H30" s="78"/>
      <c r="I30" s="78"/>
      <c r="J30" s="78"/>
    </row>
    <row r="31" spans="1:15" x14ac:dyDescent="0.2">
      <c r="A31" s="74">
        <v>1</v>
      </c>
      <c r="B31" s="74">
        <v>558</v>
      </c>
      <c r="C31" s="75" t="s">
        <v>15</v>
      </c>
      <c r="D31" s="79" t="s">
        <v>54</v>
      </c>
      <c r="E31" s="76">
        <v>818.4</v>
      </c>
      <c r="F31" s="76">
        <v>271.58139999999997</v>
      </c>
      <c r="G31" s="77">
        <v>287.61</v>
      </c>
      <c r="H31" s="78"/>
      <c r="I31" s="78"/>
      <c r="J31" s="78"/>
    </row>
    <row r="32" spans="1:15" x14ac:dyDescent="0.2">
      <c r="A32" s="80" t="s">
        <v>17</v>
      </c>
      <c r="B32" s="80"/>
      <c r="C32" s="81"/>
      <c r="D32" s="82"/>
      <c r="E32" s="83">
        <f>SUM(E3:E31)</f>
        <v>44875.69</v>
      </c>
      <c r="F32" s="83">
        <f>SUM(F3:F31)</f>
        <v>43892.288340000014</v>
      </c>
      <c r="G32" s="84">
        <f>SUM(G3:G31)</f>
        <v>55029</v>
      </c>
      <c r="H32" s="78"/>
      <c r="I32" s="78"/>
      <c r="J32" s="78"/>
      <c r="L32" s="78"/>
      <c r="M32" s="78"/>
      <c r="N32" s="78"/>
      <c r="O32" s="78"/>
    </row>
    <row r="33" spans="1:10" x14ac:dyDescent="0.2">
      <c r="A33" s="74">
        <v>1</v>
      </c>
      <c r="B33" s="74">
        <v>602</v>
      </c>
      <c r="C33" s="75" t="s">
        <v>18</v>
      </c>
      <c r="D33" s="79"/>
      <c r="E33" s="76">
        <v>4859.7</v>
      </c>
      <c r="F33" s="76">
        <v>5524.7</v>
      </c>
      <c r="G33" s="77">
        <v>5355</v>
      </c>
    </row>
    <row r="34" spans="1:10" x14ac:dyDescent="0.2">
      <c r="A34" s="74">
        <v>1</v>
      </c>
      <c r="B34" s="74">
        <v>644</v>
      </c>
      <c r="C34" s="75" t="s">
        <v>56</v>
      </c>
      <c r="D34" s="79"/>
      <c r="E34" s="76">
        <v>0</v>
      </c>
      <c r="F34" s="76">
        <v>68.05</v>
      </c>
      <c r="G34" s="77">
        <v>56</v>
      </c>
    </row>
    <row r="35" spans="1:10" x14ac:dyDescent="0.2">
      <c r="A35" s="74">
        <v>1</v>
      </c>
      <c r="B35" s="74">
        <v>648</v>
      </c>
      <c r="C35" s="75" t="s">
        <v>19</v>
      </c>
      <c r="D35" s="79"/>
      <c r="E35" s="76">
        <v>408.19</v>
      </c>
      <c r="F35" s="76">
        <v>495.49</v>
      </c>
      <c r="G35" s="77">
        <v>800</v>
      </c>
    </row>
    <row r="36" spans="1:10" x14ac:dyDescent="0.2">
      <c r="A36" s="74">
        <v>1</v>
      </c>
      <c r="B36" s="74">
        <v>649</v>
      </c>
      <c r="C36" s="75" t="s">
        <v>57</v>
      </c>
      <c r="D36" s="79"/>
      <c r="E36" s="76">
        <v>110</v>
      </c>
      <c r="F36" s="76">
        <v>110</v>
      </c>
      <c r="G36" s="77">
        <v>20</v>
      </c>
    </row>
    <row r="37" spans="1:10" x14ac:dyDescent="0.2">
      <c r="A37" s="74">
        <v>1</v>
      </c>
      <c r="B37" s="74">
        <v>662</v>
      </c>
      <c r="C37" s="75" t="s">
        <v>20</v>
      </c>
      <c r="D37" s="79"/>
      <c r="E37" s="76">
        <v>10</v>
      </c>
      <c r="F37" s="76">
        <v>10</v>
      </c>
      <c r="G37" s="77">
        <v>10</v>
      </c>
    </row>
    <row r="38" spans="1:10" x14ac:dyDescent="0.2">
      <c r="A38" s="74">
        <v>1</v>
      </c>
      <c r="B38" s="74">
        <v>672</v>
      </c>
      <c r="C38" s="75" t="s">
        <v>21</v>
      </c>
      <c r="D38" s="79"/>
      <c r="E38" s="76">
        <v>4560.3999999999996</v>
      </c>
      <c r="F38" s="76">
        <v>4430.3999999999996</v>
      </c>
      <c r="G38" s="77">
        <v>5170</v>
      </c>
    </row>
    <row r="39" spans="1:10" x14ac:dyDescent="0.2">
      <c r="A39" s="74">
        <v>1</v>
      </c>
      <c r="B39" s="74">
        <v>672</v>
      </c>
      <c r="C39" s="75" t="s">
        <v>21</v>
      </c>
      <c r="D39" s="79" t="s">
        <v>53</v>
      </c>
      <c r="E39" s="76">
        <v>0</v>
      </c>
      <c r="F39" s="76">
        <v>528.01364000000001</v>
      </c>
      <c r="G39" s="77"/>
    </row>
    <row r="40" spans="1:10" x14ac:dyDescent="0.2">
      <c r="A40" s="74">
        <v>1</v>
      </c>
      <c r="B40" s="74">
        <v>672</v>
      </c>
      <c r="C40" s="75" t="s">
        <v>21</v>
      </c>
      <c r="D40" s="79" t="s">
        <v>55</v>
      </c>
      <c r="E40" s="76">
        <v>0</v>
      </c>
      <c r="F40" s="76">
        <v>74.546999999999997</v>
      </c>
      <c r="G40" s="77"/>
    </row>
    <row r="41" spans="1:10" x14ac:dyDescent="0.2">
      <c r="A41" s="74">
        <v>1</v>
      </c>
      <c r="B41" s="74">
        <v>672</v>
      </c>
      <c r="C41" s="75" t="s">
        <v>21</v>
      </c>
      <c r="D41" s="79" t="s">
        <v>54</v>
      </c>
      <c r="E41" s="76">
        <v>34927.4</v>
      </c>
      <c r="F41" s="76">
        <v>32651.088</v>
      </c>
      <c r="G41" s="77">
        <v>43618</v>
      </c>
      <c r="H41" s="78"/>
    </row>
    <row r="42" spans="1:10" x14ac:dyDescent="0.2">
      <c r="A42" s="80" t="s">
        <v>22</v>
      </c>
      <c r="B42" s="80"/>
      <c r="C42" s="81"/>
      <c r="D42" s="81"/>
      <c r="E42" s="83">
        <f>SUM(E33:E41)</f>
        <v>44875.69</v>
      </c>
      <c r="F42" s="83">
        <f>SUM(F33:F41)</f>
        <v>43892.288639999999</v>
      </c>
      <c r="G42" s="84">
        <f>SUM(G33:G41)</f>
        <v>55029</v>
      </c>
      <c r="H42" s="78"/>
      <c r="I42" s="78"/>
      <c r="J42" s="78"/>
    </row>
    <row r="43" spans="1:10" x14ac:dyDescent="0.2">
      <c r="A43" s="80" t="s">
        <v>58</v>
      </c>
      <c r="B43" s="80"/>
      <c r="C43" s="81"/>
      <c r="D43" s="81"/>
      <c r="E43" s="83">
        <v>44875.69</v>
      </c>
      <c r="F43" s="83">
        <v>43892.288639999999</v>
      </c>
      <c r="G43" s="84">
        <f>G42</f>
        <v>55029</v>
      </c>
    </row>
    <row r="44" spans="1:10" x14ac:dyDescent="0.2">
      <c r="A44" s="80" t="s">
        <v>59</v>
      </c>
      <c r="B44" s="80"/>
      <c r="C44" s="81"/>
      <c r="D44" s="81"/>
      <c r="E44" s="83">
        <v>44875.69</v>
      </c>
      <c r="F44" s="83">
        <v>43892.288639999999</v>
      </c>
      <c r="G44" s="84">
        <f>G32</f>
        <v>55029</v>
      </c>
    </row>
    <row r="45" spans="1:10" x14ac:dyDescent="0.2">
      <c r="A45" s="80" t="s">
        <v>60</v>
      </c>
      <c r="B45" s="80"/>
      <c r="C45" s="81"/>
      <c r="D45" s="81"/>
      <c r="E45" s="83">
        <v>0</v>
      </c>
      <c r="F45" s="83">
        <v>0</v>
      </c>
      <c r="G45" s="84">
        <f>SUM(G43-G44)</f>
        <v>0</v>
      </c>
    </row>
    <row r="46" spans="1:10" x14ac:dyDescent="0.2">
      <c r="A46" s="74">
        <v>2</v>
      </c>
      <c r="B46" s="74">
        <v>501</v>
      </c>
      <c r="C46" s="75" t="s">
        <v>7</v>
      </c>
      <c r="D46" s="75"/>
      <c r="E46" s="76">
        <v>300</v>
      </c>
      <c r="F46" s="76">
        <v>545</v>
      </c>
      <c r="G46" s="77">
        <v>300</v>
      </c>
    </row>
    <row r="47" spans="1:10" x14ac:dyDescent="0.2">
      <c r="A47" s="74">
        <v>2</v>
      </c>
      <c r="B47" s="74">
        <v>502</v>
      </c>
      <c r="C47" s="75" t="s">
        <v>35</v>
      </c>
      <c r="D47" s="75"/>
      <c r="E47" s="76">
        <v>214</v>
      </c>
      <c r="F47" s="76">
        <v>214</v>
      </c>
      <c r="G47" s="77">
        <v>184</v>
      </c>
    </row>
    <row r="48" spans="1:10" x14ac:dyDescent="0.2">
      <c r="A48" s="74">
        <v>2</v>
      </c>
      <c r="B48" s="74">
        <v>503</v>
      </c>
      <c r="C48" s="75" t="s">
        <v>36</v>
      </c>
      <c r="D48" s="75"/>
      <c r="E48" s="76"/>
      <c r="F48" s="76"/>
      <c r="G48" s="77">
        <v>30</v>
      </c>
    </row>
    <row r="49" spans="1:10" x14ac:dyDescent="0.2">
      <c r="A49" s="74">
        <v>2</v>
      </c>
      <c r="B49" s="74">
        <v>511</v>
      </c>
      <c r="C49" s="75" t="s">
        <v>8</v>
      </c>
      <c r="D49" s="75"/>
      <c r="E49" s="76">
        <v>73</v>
      </c>
      <c r="F49" s="76">
        <v>73</v>
      </c>
      <c r="G49" s="77">
        <v>73</v>
      </c>
    </row>
    <row r="50" spans="1:10" x14ac:dyDescent="0.2">
      <c r="A50" s="74">
        <v>2</v>
      </c>
      <c r="B50" s="74">
        <v>518</v>
      </c>
      <c r="C50" s="75" t="s">
        <v>10</v>
      </c>
      <c r="D50" s="75"/>
      <c r="E50" s="76">
        <v>29</v>
      </c>
      <c r="F50" s="76">
        <v>29</v>
      </c>
      <c r="G50" s="77">
        <v>29</v>
      </c>
    </row>
    <row r="51" spans="1:10" x14ac:dyDescent="0.2">
      <c r="A51" s="74">
        <v>2</v>
      </c>
      <c r="B51" s="74">
        <v>521</v>
      </c>
      <c r="C51" s="75" t="s">
        <v>11</v>
      </c>
      <c r="D51" s="75"/>
      <c r="E51" s="76">
        <v>304.98399999999998</v>
      </c>
      <c r="F51" s="76">
        <v>304.98399999999998</v>
      </c>
      <c r="G51" s="77">
        <v>309.02</v>
      </c>
    </row>
    <row r="52" spans="1:10" x14ac:dyDescent="0.2">
      <c r="A52" s="74">
        <v>2</v>
      </c>
      <c r="B52" s="74">
        <v>524</v>
      </c>
      <c r="C52" s="75" t="s">
        <v>12</v>
      </c>
      <c r="D52" s="75"/>
      <c r="E52" s="76">
        <v>95.703999999999994</v>
      </c>
      <c r="F52" s="76">
        <v>95.703999999999994</v>
      </c>
      <c r="G52" s="77">
        <v>98.94</v>
      </c>
    </row>
    <row r="53" spans="1:10" x14ac:dyDescent="0.2">
      <c r="A53" s="74">
        <v>2</v>
      </c>
      <c r="B53" s="74">
        <v>525</v>
      </c>
      <c r="C53" s="75" t="s">
        <v>37</v>
      </c>
      <c r="D53" s="75"/>
      <c r="E53" s="76">
        <v>1.1830000000000001</v>
      </c>
      <c r="F53" s="76">
        <v>1.1830000000000001</v>
      </c>
      <c r="G53" s="77">
        <v>1.22</v>
      </c>
    </row>
    <row r="54" spans="1:10" x14ac:dyDescent="0.2">
      <c r="A54" s="74">
        <v>2</v>
      </c>
      <c r="B54" s="74">
        <v>527</v>
      </c>
      <c r="C54" s="75" t="s">
        <v>13</v>
      </c>
      <c r="D54" s="75"/>
      <c r="E54" s="76">
        <v>5.6289999999999996</v>
      </c>
      <c r="F54" s="76">
        <v>5.6289999999999996</v>
      </c>
      <c r="G54" s="77">
        <v>5.82</v>
      </c>
    </row>
    <row r="55" spans="1:10" x14ac:dyDescent="0.2">
      <c r="A55" s="74">
        <v>2</v>
      </c>
      <c r="B55" s="74">
        <v>558</v>
      </c>
      <c r="C55" s="75" t="s">
        <v>15</v>
      </c>
      <c r="D55" s="75"/>
      <c r="E55" s="76">
        <v>5</v>
      </c>
      <c r="F55" s="76">
        <v>5</v>
      </c>
      <c r="G55" s="77">
        <v>5</v>
      </c>
    </row>
    <row r="56" spans="1:10" x14ac:dyDescent="0.2">
      <c r="A56" s="80" t="s">
        <v>26</v>
      </c>
      <c r="B56" s="80"/>
      <c r="C56" s="81"/>
      <c r="D56" s="81"/>
      <c r="E56" s="83">
        <v>1028.5</v>
      </c>
      <c r="F56" s="83">
        <v>1273.5</v>
      </c>
      <c r="G56" s="84">
        <v>1036</v>
      </c>
      <c r="H56" s="78"/>
      <c r="I56" s="78"/>
      <c r="J56" s="78"/>
    </row>
    <row r="57" spans="1:10" x14ac:dyDescent="0.2">
      <c r="A57" s="74">
        <v>2</v>
      </c>
      <c r="B57" s="74">
        <v>602</v>
      </c>
      <c r="C57" s="75" t="s">
        <v>18</v>
      </c>
      <c r="D57" s="75"/>
      <c r="E57" s="76">
        <v>494</v>
      </c>
      <c r="F57" s="76">
        <v>739</v>
      </c>
      <c r="G57" s="77">
        <v>498.5</v>
      </c>
    </row>
    <row r="58" spans="1:10" x14ac:dyDescent="0.2">
      <c r="A58" s="74">
        <v>2</v>
      </c>
      <c r="B58" s="74">
        <v>603</v>
      </c>
      <c r="C58" s="75" t="s">
        <v>38</v>
      </c>
      <c r="D58" s="75"/>
      <c r="E58" s="76">
        <v>534.5</v>
      </c>
      <c r="F58" s="76">
        <v>534.5</v>
      </c>
      <c r="G58" s="77">
        <v>537.5</v>
      </c>
      <c r="H58" s="78"/>
      <c r="I58" s="78"/>
      <c r="J58" s="78"/>
    </row>
    <row r="59" spans="1:10" x14ac:dyDescent="0.2">
      <c r="A59" s="80" t="s">
        <v>39</v>
      </c>
      <c r="B59" s="80"/>
      <c r="C59" s="81"/>
      <c r="D59" s="81"/>
      <c r="E59" s="83">
        <v>1028.5</v>
      </c>
      <c r="F59" s="83">
        <v>1273.5</v>
      </c>
      <c r="G59" s="84">
        <v>1036</v>
      </c>
    </row>
    <row r="60" spans="1:10" x14ac:dyDescent="0.2">
      <c r="A60" s="80" t="s">
        <v>61</v>
      </c>
      <c r="B60" s="80"/>
      <c r="C60" s="81"/>
      <c r="D60" s="81"/>
      <c r="E60" s="83">
        <v>1028.5</v>
      </c>
      <c r="F60" s="83">
        <v>1273.5</v>
      </c>
      <c r="G60" s="84">
        <v>1036</v>
      </c>
    </row>
    <row r="61" spans="1:10" x14ac:dyDescent="0.2">
      <c r="A61" s="80" t="s">
        <v>62</v>
      </c>
      <c r="B61" s="80"/>
      <c r="C61" s="81"/>
      <c r="D61" s="81"/>
      <c r="E61" s="83">
        <v>1028.5</v>
      </c>
      <c r="F61" s="83">
        <v>1273.5</v>
      </c>
      <c r="G61" s="84">
        <v>1036</v>
      </c>
    </row>
    <row r="62" spans="1:10" x14ac:dyDescent="0.2">
      <c r="A62" s="80" t="s">
        <v>63</v>
      </c>
      <c r="B62" s="80"/>
      <c r="C62" s="81"/>
      <c r="D62" s="81"/>
      <c r="E62" s="83">
        <v>0</v>
      </c>
      <c r="F62" s="83">
        <v>0</v>
      </c>
      <c r="G62" s="84">
        <v>0</v>
      </c>
    </row>
    <row r="63" spans="1:10" x14ac:dyDescent="0.2">
      <c r="A63" s="74"/>
      <c r="B63" s="74"/>
      <c r="C63" s="75"/>
      <c r="D63" s="75"/>
      <c r="E63" s="76"/>
      <c r="F63" s="76"/>
      <c r="G63" s="77"/>
    </row>
    <row r="64" spans="1:10" x14ac:dyDescent="0.2">
      <c r="A64" s="80" t="s">
        <v>28</v>
      </c>
      <c r="B64" s="80"/>
      <c r="C64" s="81"/>
      <c r="D64" s="81"/>
      <c r="E64" s="83">
        <v>45904.19</v>
      </c>
      <c r="F64" s="83">
        <v>45165.788639999999</v>
      </c>
      <c r="G64" s="84">
        <f>SUM(G42+G59)</f>
        <v>56065</v>
      </c>
      <c r="H64" s="78"/>
      <c r="I64" s="78"/>
      <c r="J64" s="78"/>
    </row>
    <row r="65" spans="1:7" x14ac:dyDescent="0.2">
      <c r="A65" s="80" t="s">
        <v>29</v>
      </c>
      <c r="B65" s="80"/>
      <c r="C65" s="81"/>
      <c r="D65" s="81"/>
      <c r="E65" s="83">
        <v>45904.19</v>
      </c>
      <c r="F65" s="83">
        <v>45165.788639999999</v>
      </c>
      <c r="G65" s="84">
        <f>SUM(G32+G56)</f>
        <v>56065</v>
      </c>
    </row>
    <row r="66" spans="1:7" x14ac:dyDescent="0.2">
      <c r="A66" s="80" t="s">
        <v>30</v>
      </c>
      <c r="B66" s="80"/>
      <c r="C66" s="81"/>
      <c r="D66" s="81"/>
      <c r="E66" s="83">
        <v>0</v>
      </c>
      <c r="F66" s="83">
        <v>0</v>
      </c>
      <c r="G66" s="84">
        <f>SUM(G64-G65)</f>
        <v>0</v>
      </c>
    </row>
  </sheetData>
  <mergeCells count="1">
    <mergeCell ref="A1:G1"/>
  </mergeCells>
  <pageMargins left="0.19685039369791668" right="0.19685039369791668" top="0.19685039369791668" bottom="0.39370078739583336" header="0.19685039369791668" footer="0.19685039369791668"/>
  <pageSetup paperSize="9" scale="80" fitToHeight="0" orientation="portrait" r:id="rId1"/>
  <headerFooter>
    <oddFooter>&amp;R&amp;D (str. &amp;P z &amp;N)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Normal="100" workbookViewId="0">
      <pane ySplit="2" topLeftCell="A3" activePane="bottomLeft" state="frozen"/>
      <selection pane="bottomLeft" activeCell="K40" sqref="K40"/>
    </sheetView>
  </sheetViews>
  <sheetFormatPr defaultColWidth="8.75" defaultRowHeight="12.75" x14ac:dyDescent="0.2"/>
  <cols>
    <col min="1" max="1" width="4.375" style="64" customWidth="1"/>
    <col min="2" max="2" width="5.25" style="64" customWidth="1"/>
    <col min="3" max="3" width="29.75" style="65" customWidth="1"/>
    <col min="4" max="6" width="12.5" style="66" customWidth="1"/>
    <col min="7" max="7" width="2.375" style="51" customWidth="1"/>
    <col min="8" max="8" width="9.125" style="51" customWidth="1"/>
    <col min="9" max="9" width="8.75" style="51"/>
    <col min="10" max="10" width="10.25" style="51" customWidth="1"/>
    <col min="11" max="16384" width="8.75" style="51"/>
  </cols>
  <sheetData>
    <row r="1" spans="1:18" ht="36.200000000000003" customHeight="1" x14ac:dyDescent="0.2">
      <c r="A1" s="119" t="s">
        <v>43</v>
      </c>
      <c r="B1" s="120"/>
      <c r="C1" s="120"/>
      <c r="D1" s="120"/>
      <c r="E1" s="120"/>
      <c r="F1" s="120"/>
      <c r="G1" s="50"/>
      <c r="H1" s="121"/>
      <c r="I1" s="121"/>
      <c r="J1" s="121"/>
      <c r="K1" s="121"/>
      <c r="L1" s="121"/>
      <c r="M1" s="121"/>
      <c r="N1" s="121"/>
      <c r="O1" s="121"/>
      <c r="P1" s="121"/>
      <c r="Q1" s="121"/>
    </row>
    <row r="2" spans="1:18" ht="36.200000000000003" customHeight="1" x14ac:dyDescent="0.2">
      <c r="A2" s="52" t="s">
        <v>1</v>
      </c>
      <c r="B2" s="52" t="s">
        <v>2</v>
      </c>
      <c r="C2" s="53" t="s">
        <v>3</v>
      </c>
      <c r="D2" s="54" t="s">
        <v>5</v>
      </c>
      <c r="E2" s="54" t="s">
        <v>6</v>
      </c>
      <c r="F2" s="54" t="s">
        <v>87</v>
      </c>
      <c r="G2" s="122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8" x14ac:dyDescent="0.2">
      <c r="A3" s="55">
        <v>1</v>
      </c>
      <c r="B3" s="55">
        <v>501</v>
      </c>
      <c r="C3" s="56" t="s">
        <v>7</v>
      </c>
      <c r="D3" s="57">
        <v>2631</v>
      </c>
      <c r="E3" s="57">
        <v>2726</v>
      </c>
      <c r="F3" s="58">
        <v>1672</v>
      </c>
      <c r="G3" s="122"/>
      <c r="H3" s="112"/>
      <c r="I3" s="113"/>
      <c r="J3" s="113"/>
      <c r="K3" s="114"/>
      <c r="L3" s="114"/>
      <c r="M3" s="114"/>
      <c r="N3" s="114"/>
      <c r="O3" s="114"/>
      <c r="P3" s="114"/>
      <c r="Q3" s="114"/>
      <c r="R3" s="59"/>
    </row>
    <row r="4" spans="1:18" x14ac:dyDescent="0.2">
      <c r="A4" s="55">
        <v>1</v>
      </c>
      <c r="B4" s="55">
        <v>502</v>
      </c>
      <c r="C4" s="56" t="s">
        <v>35</v>
      </c>
      <c r="D4" s="57">
        <v>1205</v>
      </c>
      <c r="E4" s="57">
        <v>1235</v>
      </c>
      <c r="F4" s="58">
        <v>1830</v>
      </c>
      <c r="G4" s="122"/>
      <c r="H4" s="112"/>
      <c r="I4" s="113"/>
      <c r="J4" s="114"/>
      <c r="K4" s="114"/>
      <c r="L4" s="114"/>
      <c r="M4" s="114"/>
      <c r="N4" s="114"/>
      <c r="O4" s="114"/>
      <c r="P4" s="114"/>
      <c r="Q4" s="114"/>
      <c r="R4" s="59"/>
    </row>
    <row r="5" spans="1:18" x14ac:dyDescent="0.2">
      <c r="A5" s="55">
        <v>1</v>
      </c>
      <c r="B5" s="55">
        <v>503</v>
      </c>
      <c r="C5" s="56" t="s">
        <v>36</v>
      </c>
      <c r="D5" s="57"/>
      <c r="E5" s="57"/>
      <c r="F5" s="58">
        <v>1205</v>
      </c>
      <c r="G5" s="122"/>
      <c r="H5" s="112"/>
      <c r="I5" s="113"/>
      <c r="J5" s="114"/>
      <c r="K5" s="114"/>
      <c r="L5" s="114"/>
      <c r="M5" s="114"/>
      <c r="N5" s="114"/>
      <c r="O5" s="114"/>
      <c r="P5" s="114"/>
      <c r="Q5" s="114"/>
      <c r="R5" s="59"/>
    </row>
    <row r="6" spans="1:18" x14ac:dyDescent="0.2">
      <c r="A6" s="55">
        <v>1</v>
      </c>
      <c r="B6" s="55">
        <v>511</v>
      </c>
      <c r="C6" s="56" t="s">
        <v>8</v>
      </c>
      <c r="D6" s="57">
        <v>2465</v>
      </c>
      <c r="E6" s="57">
        <v>4620.9070000000002</v>
      </c>
      <c r="F6" s="58">
        <v>3370</v>
      </c>
      <c r="G6" s="122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59"/>
    </row>
    <row r="7" spans="1:18" x14ac:dyDescent="0.2">
      <c r="A7" s="55">
        <v>1</v>
      </c>
      <c r="B7" s="55">
        <v>512</v>
      </c>
      <c r="C7" s="56" t="s">
        <v>9</v>
      </c>
      <c r="D7" s="57">
        <v>15</v>
      </c>
      <c r="E7" s="57">
        <v>15</v>
      </c>
      <c r="F7" s="58">
        <v>15</v>
      </c>
      <c r="G7" s="122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59"/>
    </row>
    <row r="8" spans="1:18" x14ac:dyDescent="0.2">
      <c r="A8" s="55">
        <v>1</v>
      </c>
      <c r="B8" s="55">
        <v>518</v>
      </c>
      <c r="C8" s="56" t="s">
        <v>10</v>
      </c>
      <c r="D8" s="57">
        <v>1433</v>
      </c>
      <c r="E8" s="57">
        <v>2553</v>
      </c>
      <c r="F8" s="58">
        <v>1720</v>
      </c>
      <c r="G8" s="122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59"/>
    </row>
    <row r="9" spans="1:18" x14ac:dyDescent="0.2">
      <c r="A9" s="55">
        <v>1</v>
      </c>
      <c r="B9" s="55">
        <v>521</v>
      </c>
      <c r="C9" s="56" t="s">
        <v>11</v>
      </c>
      <c r="D9" s="57">
        <v>6960</v>
      </c>
      <c r="E9" s="57">
        <v>6955.317</v>
      </c>
      <c r="F9" s="58">
        <v>8108</v>
      </c>
      <c r="G9" s="122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59"/>
    </row>
    <row r="10" spans="1:18" x14ac:dyDescent="0.2">
      <c r="A10" s="55">
        <v>1</v>
      </c>
      <c r="B10" s="55">
        <v>524</v>
      </c>
      <c r="C10" s="56" t="s">
        <v>12</v>
      </c>
      <c r="D10" s="57">
        <v>2357</v>
      </c>
      <c r="E10" s="57">
        <v>2369.7049999999999</v>
      </c>
      <c r="F10" s="58">
        <v>2745</v>
      </c>
      <c r="G10" s="122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59"/>
    </row>
    <row r="11" spans="1:18" x14ac:dyDescent="0.2">
      <c r="A11" s="55">
        <v>1</v>
      </c>
      <c r="B11" s="55">
        <v>527</v>
      </c>
      <c r="C11" s="56" t="s">
        <v>13</v>
      </c>
      <c r="D11" s="57">
        <v>136</v>
      </c>
      <c r="E11" s="57">
        <v>136</v>
      </c>
      <c r="F11" s="58">
        <v>156</v>
      </c>
      <c r="G11" s="122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59"/>
    </row>
    <row r="12" spans="1:18" x14ac:dyDescent="0.2">
      <c r="A12" s="55">
        <v>1</v>
      </c>
      <c r="B12" s="55">
        <v>528</v>
      </c>
      <c r="C12" s="56" t="s">
        <v>44</v>
      </c>
      <c r="D12" s="57">
        <v>0</v>
      </c>
      <c r="E12" s="57">
        <v>41</v>
      </c>
      <c r="F12" s="58">
        <v>215</v>
      </c>
      <c r="G12" s="122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59"/>
    </row>
    <row r="13" spans="1:18" x14ac:dyDescent="0.2">
      <c r="A13" s="55">
        <v>1</v>
      </c>
      <c r="B13" s="55">
        <v>549</v>
      </c>
      <c r="C13" s="56" t="s">
        <v>14</v>
      </c>
      <c r="D13" s="57">
        <v>381</v>
      </c>
      <c r="E13" s="57">
        <v>381</v>
      </c>
      <c r="F13" s="58">
        <v>374</v>
      </c>
      <c r="G13" s="122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59"/>
    </row>
    <row r="14" spans="1:18" x14ac:dyDescent="0.2">
      <c r="A14" s="55">
        <v>1</v>
      </c>
      <c r="B14" s="55">
        <v>551</v>
      </c>
      <c r="C14" s="56" t="s">
        <v>45</v>
      </c>
      <c r="D14" s="57">
        <v>940</v>
      </c>
      <c r="E14" s="57">
        <v>950</v>
      </c>
      <c r="F14" s="58">
        <v>1105</v>
      </c>
      <c r="G14" s="122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59"/>
    </row>
    <row r="15" spans="1:18" x14ac:dyDescent="0.2">
      <c r="A15" s="55">
        <v>1</v>
      </c>
      <c r="B15" s="55">
        <v>558</v>
      </c>
      <c r="C15" s="56" t="s">
        <v>15</v>
      </c>
      <c r="D15" s="57">
        <v>170</v>
      </c>
      <c r="E15" s="57">
        <v>200</v>
      </c>
      <c r="F15" s="58">
        <v>135</v>
      </c>
      <c r="G15" s="122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59"/>
    </row>
    <row r="16" spans="1:18" x14ac:dyDescent="0.2">
      <c r="A16" s="55">
        <v>1</v>
      </c>
      <c r="B16" s="55">
        <v>562</v>
      </c>
      <c r="C16" s="56" t="s">
        <v>20</v>
      </c>
      <c r="D16" s="57">
        <v>10</v>
      </c>
      <c r="E16" s="57">
        <v>10</v>
      </c>
      <c r="F16" s="58">
        <v>10</v>
      </c>
      <c r="G16" s="122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59"/>
    </row>
    <row r="17" spans="1:24" x14ac:dyDescent="0.2">
      <c r="A17" s="60" t="s">
        <v>17</v>
      </c>
      <c r="B17" s="60"/>
      <c r="C17" s="61"/>
      <c r="D17" s="62">
        <v>18703</v>
      </c>
      <c r="E17" s="62">
        <v>22192.929</v>
      </c>
      <c r="F17" s="63">
        <v>22660</v>
      </c>
      <c r="G17" s="122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59"/>
      <c r="S17" s="59"/>
      <c r="T17" s="59"/>
      <c r="U17" s="59"/>
      <c r="V17" s="59"/>
      <c r="W17" s="59"/>
      <c r="X17" s="59"/>
    </row>
    <row r="18" spans="1:24" x14ac:dyDescent="0.2">
      <c r="A18" s="55">
        <v>1</v>
      </c>
      <c r="B18" s="55">
        <v>602</v>
      </c>
      <c r="C18" s="56" t="s">
        <v>18</v>
      </c>
      <c r="D18" s="57">
        <v>1050</v>
      </c>
      <c r="E18" s="57">
        <v>1800.9069999999999</v>
      </c>
      <c r="F18" s="58">
        <v>1153</v>
      </c>
      <c r="G18" s="122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59"/>
      <c r="S18" s="59"/>
    </row>
    <row r="19" spans="1:24" x14ac:dyDescent="0.2">
      <c r="A19" s="55">
        <v>1</v>
      </c>
      <c r="B19" s="55">
        <v>672</v>
      </c>
      <c r="C19" s="56" t="s">
        <v>21</v>
      </c>
      <c r="D19" s="57">
        <v>17653</v>
      </c>
      <c r="E19" s="57">
        <v>20392.022000000001</v>
      </c>
      <c r="F19" s="58">
        <v>21507</v>
      </c>
      <c r="G19" s="122"/>
      <c r="H19" s="113"/>
      <c r="I19" s="114"/>
      <c r="J19" s="114"/>
      <c r="K19" s="114"/>
      <c r="L19" s="114"/>
      <c r="M19" s="114"/>
      <c r="N19" s="114"/>
      <c r="O19" s="114"/>
      <c r="P19" s="114"/>
      <c r="Q19" s="114"/>
      <c r="R19" s="59"/>
    </row>
    <row r="20" spans="1:24" x14ac:dyDescent="0.2">
      <c r="A20" s="60" t="s">
        <v>22</v>
      </c>
      <c r="B20" s="60"/>
      <c r="C20" s="61"/>
      <c r="D20" s="62">
        <v>18703</v>
      </c>
      <c r="E20" s="62">
        <v>22192.929</v>
      </c>
      <c r="F20" s="63">
        <v>22660</v>
      </c>
      <c r="G20" s="122"/>
      <c r="H20" s="115"/>
      <c r="I20" s="115"/>
      <c r="J20" s="115"/>
      <c r="K20" s="115"/>
      <c r="L20" s="115"/>
      <c r="M20" s="115"/>
      <c r="N20" s="115"/>
      <c r="O20" s="115"/>
      <c r="P20" s="115"/>
      <c r="Q20" s="115"/>
    </row>
    <row r="21" spans="1:24" x14ac:dyDescent="0.2">
      <c r="A21" s="60" t="s">
        <v>46</v>
      </c>
      <c r="B21" s="60"/>
      <c r="C21" s="61"/>
      <c r="D21" s="62">
        <v>18703</v>
      </c>
      <c r="E21" s="62">
        <v>22192.929</v>
      </c>
      <c r="F21" s="63">
        <v>22660</v>
      </c>
      <c r="G21" s="122"/>
      <c r="H21" s="115"/>
      <c r="I21" s="115"/>
      <c r="J21" s="115"/>
      <c r="K21" s="115"/>
      <c r="L21" s="115"/>
      <c r="M21" s="115"/>
      <c r="N21" s="115"/>
      <c r="O21" s="115"/>
      <c r="P21" s="115"/>
      <c r="Q21" s="115"/>
    </row>
    <row r="22" spans="1:24" x14ac:dyDescent="0.2">
      <c r="A22" s="60" t="s">
        <v>47</v>
      </c>
      <c r="B22" s="60"/>
      <c r="C22" s="61"/>
      <c r="D22" s="62">
        <v>18703</v>
      </c>
      <c r="E22" s="62">
        <v>22192.929</v>
      </c>
      <c r="F22" s="63">
        <v>22660</v>
      </c>
      <c r="G22" s="122"/>
      <c r="H22" s="115"/>
      <c r="I22" s="115"/>
      <c r="J22" s="115"/>
      <c r="K22" s="115"/>
      <c r="L22" s="115"/>
      <c r="M22" s="115"/>
      <c r="N22" s="115"/>
      <c r="O22" s="115"/>
      <c r="P22" s="115"/>
      <c r="Q22" s="115"/>
    </row>
    <row r="23" spans="1:24" x14ac:dyDescent="0.2">
      <c r="A23" s="60" t="s">
        <v>48</v>
      </c>
      <c r="B23" s="60"/>
      <c r="C23" s="61"/>
      <c r="D23" s="62">
        <v>0</v>
      </c>
      <c r="E23" s="62">
        <v>0</v>
      </c>
      <c r="F23" s="63">
        <v>0</v>
      </c>
      <c r="G23" s="122"/>
      <c r="H23" s="115"/>
      <c r="I23" s="115"/>
      <c r="J23" s="115"/>
      <c r="K23" s="115"/>
      <c r="L23" s="115"/>
      <c r="M23" s="115"/>
      <c r="N23" s="115"/>
      <c r="O23" s="115"/>
      <c r="P23" s="115"/>
      <c r="Q23" s="115"/>
    </row>
    <row r="24" spans="1:24" x14ac:dyDescent="0.2">
      <c r="A24" s="55">
        <v>2</v>
      </c>
      <c r="B24" s="55">
        <v>518</v>
      </c>
      <c r="C24" s="56" t="s">
        <v>10</v>
      </c>
      <c r="D24" s="57">
        <v>1</v>
      </c>
      <c r="E24" s="57">
        <v>1</v>
      </c>
      <c r="F24" s="58">
        <v>1</v>
      </c>
      <c r="G24" s="122"/>
      <c r="H24" s="114"/>
      <c r="I24" s="114"/>
      <c r="J24" s="114"/>
      <c r="K24" s="114"/>
      <c r="L24" s="114"/>
      <c r="M24" s="114"/>
      <c r="N24" s="114"/>
      <c r="O24" s="114"/>
      <c r="P24" s="114"/>
      <c r="Q24" s="114"/>
    </row>
    <row r="25" spans="1:24" x14ac:dyDescent="0.2">
      <c r="A25" s="60" t="s">
        <v>26</v>
      </c>
      <c r="B25" s="60"/>
      <c r="C25" s="61"/>
      <c r="D25" s="62">
        <v>1</v>
      </c>
      <c r="E25" s="62">
        <v>1</v>
      </c>
      <c r="F25" s="63">
        <v>1</v>
      </c>
      <c r="G25" s="122"/>
      <c r="H25" s="115"/>
      <c r="I25" s="115"/>
      <c r="J25" s="115"/>
      <c r="K25" s="115"/>
      <c r="L25" s="115"/>
      <c r="M25" s="115"/>
      <c r="N25" s="115"/>
      <c r="O25" s="115"/>
      <c r="P25" s="115"/>
      <c r="Q25" s="115"/>
    </row>
    <row r="26" spans="1:24" x14ac:dyDescent="0.2">
      <c r="A26" s="55">
        <v>2</v>
      </c>
      <c r="B26" s="55">
        <v>602</v>
      </c>
      <c r="C26" s="56" t="s">
        <v>18</v>
      </c>
      <c r="D26" s="57">
        <v>100</v>
      </c>
      <c r="E26" s="57">
        <v>100</v>
      </c>
      <c r="F26" s="58">
        <v>100</v>
      </c>
      <c r="G26" s="122"/>
      <c r="H26" s="113"/>
      <c r="I26" s="114"/>
      <c r="J26" s="114"/>
      <c r="K26" s="114"/>
      <c r="L26" s="114"/>
      <c r="M26" s="114"/>
      <c r="N26" s="114"/>
      <c r="O26" s="114"/>
      <c r="P26" s="114"/>
      <c r="Q26" s="114"/>
    </row>
    <row r="27" spans="1:24" x14ac:dyDescent="0.2">
      <c r="A27" s="60" t="s">
        <v>39</v>
      </c>
      <c r="B27" s="60"/>
      <c r="C27" s="61"/>
      <c r="D27" s="62">
        <v>100</v>
      </c>
      <c r="E27" s="62">
        <v>100</v>
      </c>
      <c r="F27" s="63">
        <v>100</v>
      </c>
      <c r="G27" s="122"/>
      <c r="H27" s="115"/>
      <c r="I27" s="115"/>
      <c r="J27" s="115"/>
      <c r="K27" s="115"/>
      <c r="L27" s="115"/>
      <c r="M27" s="115"/>
      <c r="N27" s="115"/>
      <c r="O27" s="115"/>
      <c r="P27" s="115"/>
      <c r="Q27" s="115"/>
    </row>
    <row r="28" spans="1:24" x14ac:dyDescent="0.2">
      <c r="A28" s="60" t="s">
        <v>49</v>
      </c>
      <c r="B28" s="60"/>
      <c r="C28" s="61"/>
      <c r="D28" s="62">
        <v>100</v>
      </c>
      <c r="E28" s="62">
        <v>100</v>
      </c>
      <c r="F28" s="63">
        <v>100</v>
      </c>
      <c r="G28" s="122"/>
      <c r="H28" s="115"/>
      <c r="I28" s="115"/>
      <c r="J28" s="115"/>
      <c r="K28" s="115"/>
      <c r="L28" s="115"/>
      <c r="M28" s="115"/>
      <c r="N28" s="115"/>
      <c r="O28" s="115"/>
      <c r="P28" s="115"/>
      <c r="Q28" s="115"/>
    </row>
    <row r="29" spans="1:24" x14ac:dyDescent="0.2">
      <c r="A29" s="60" t="s">
        <v>50</v>
      </c>
      <c r="B29" s="60"/>
      <c r="C29" s="61"/>
      <c r="D29" s="62">
        <v>1</v>
      </c>
      <c r="E29" s="62">
        <v>1</v>
      </c>
      <c r="F29" s="63">
        <v>1</v>
      </c>
      <c r="G29" s="122"/>
      <c r="H29" s="115"/>
      <c r="I29" s="115"/>
      <c r="J29" s="115"/>
      <c r="K29" s="115"/>
      <c r="L29" s="115"/>
      <c r="M29" s="115"/>
      <c r="N29" s="115"/>
      <c r="O29" s="115"/>
      <c r="P29" s="115"/>
      <c r="Q29" s="115"/>
    </row>
    <row r="30" spans="1:24" x14ac:dyDescent="0.2">
      <c r="A30" s="60" t="s">
        <v>51</v>
      </c>
      <c r="B30" s="60"/>
      <c r="C30" s="61"/>
      <c r="D30" s="62">
        <v>99</v>
      </c>
      <c r="E30" s="62">
        <v>99</v>
      </c>
      <c r="F30" s="63">
        <v>99</v>
      </c>
      <c r="G30" s="122"/>
      <c r="H30" s="115"/>
      <c r="I30" s="115"/>
      <c r="J30" s="115"/>
      <c r="K30" s="115"/>
      <c r="L30" s="115"/>
      <c r="M30" s="115"/>
      <c r="N30" s="115"/>
      <c r="O30" s="115"/>
      <c r="P30" s="115"/>
      <c r="Q30" s="115"/>
    </row>
    <row r="31" spans="1:24" x14ac:dyDescent="0.2">
      <c r="A31" s="55"/>
      <c r="B31" s="55"/>
      <c r="C31" s="56"/>
      <c r="D31" s="57"/>
      <c r="E31" s="57"/>
      <c r="F31" s="58"/>
      <c r="G31" s="122"/>
      <c r="H31" s="114"/>
      <c r="I31" s="114"/>
      <c r="J31" s="114"/>
      <c r="K31" s="114"/>
      <c r="L31" s="114"/>
      <c r="M31" s="114"/>
      <c r="N31" s="114"/>
      <c r="O31" s="114"/>
      <c r="P31" s="114"/>
      <c r="Q31" s="114"/>
    </row>
    <row r="32" spans="1:24" x14ac:dyDescent="0.2">
      <c r="A32" s="60" t="s">
        <v>28</v>
      </c>
      <c r="B32" s="60"/>
      <c r="C32" s="61"/>
      <c r="D32" s="62">
        <v>18803</v>
      </c>
      <c r="E32" s="62">
        <v>22292.929</v>
      </c>
      <c r="F32" s="63">
        <v>22760</v>
      </c>
      <c r="G32" s="122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59"/>
    </row>
    <row r="33" spans="1:18" x14ac:dyDescent="0.2">
      <c r="A33" s="60" t="s">
        <v>29</v>
      </c>
      <c r="B33" s="60"/>
      <c r="C33" s="61"/>
      <c r="D33" s="62">
        <v>18704</v>
      </c>
      <c r="E33" s="62">
        <v>22193.929</v>
      </c>
      <c r="F33" s="63">
        <v>22661</v>
      </c>
      <c r="G33" s="122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59"/>
    </row>
    <row r="34" spans="1:18" x14ac:dyDescent="0.2">
      <c r="A34" s="60" t="s">
        <v>30</v>
      </c>
      <c r="B34" s="60"/>
      <c r="C34" s="61"/>
      <c r="D34" s="62">
        <v>99</v>
      </c>
      <c r="E34" s="62">
        <v>99</v>
      </c>
      <c r="F34" s="63">
        <v>99</v>
      </c>
      <c r="G34" s="122"/>
      <c r="H34" s="115"/>
      <c r="I34" s="115"/>
      <c r="J34" s="115"/>
      <c r="K34" s="115"/>
      <c r="L34" s="115"/>
      <c r="M34" s="115"/>
      <c r="N34" s="115"/>
      <c r="O34" s="115"/>
      <c r="P34" s="115"/>
      <c r="Q34" s="115"/>
    </row>
    <row r="35" spans="1:18" x14ac:dyDescent="0.2">
      <c r="G35" s="67"/>
      <c r="H35" s="59"/>
      <c r="I35" s="59"/>
      <c r="J35" s="59"/>
      <c r="K35" s="59"/>
      <c r="L35" s="59"/>
      <c r="M35" s="59"/>
      <c r="N35" s="59"/>
      <c r="O35" s="59"/>
      <c r="P35" s="59"/>
      <c r="Q35" s="59"/>
    </row>
    <row r="36" spans="1:18" x14ac:dyDescent="0.2">
      <c r="H36" s="59"/>
      <c r="I36" s="59"/>
      <c r="J36" s="59"/>
      <c r="K36" s="59"/>
      <c r="L36" s="59"/>
      <c r="M36" s="59"/>
      <c r="N36" s="59"/>
      <c r="O36" s="59"/>
      <c r="P36" s="59"/>
      <c r="Q36" s="59"/>
    </row>
    <row r="37" spans="1:18" x14ac:dyDescent="0.2">
      <c r="H37" s="59"/>
      <c r="I37" s="59"/>
      <c r="J37" s="59"/>
      <c r="K37" s="59"/>
      <c r="L37" s="59"/>
      <c r="M37" s="59"/>
      <c r="N37" s="59"/>
      <c r="O37" s="59"/>
      <c r="P37" s="59"/>
      <c r="Q37" s="59"/>
    </row>
    <row r="38" spans="1:18" x14ac:dyDescent="0.2">
      <c r="K38" s="59"/>
    </row>
  </sheetData>
  <mergeCells count="3">
    <mergeCell ref="A1:F1"/>
    <mergeCell ref="H1:Q1"/>
    <mergeCell ref="G2:G34"/>
  </mergeCells>
  <pageMargins left="0.19685039369791668" right="0.19685039369791668" top="0.19685039369791668" bottom="0.39370078739583336" header="0.19685039369791668" footer="0.19685039369791668"/>
  <pageSetup paperSize="9" scale="73" fitToHeight="0" orientation="landscape" r:id="rId1"/>
  <headerFooter>
    <oddFooter>&amp;R&amp;D (str. &amp;P z &amp;N)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51"/>
  <sheetViews>
    <sheetView zoomScaleNormal="100" workbookViewId="0">
      <pane ySplit="2" topLeftCell="A15" activePane="bottomLeft" state="frozen"/>
      <selection pane="bottomLeft" activeCell="C50" sqref="C50"/>
    </sheetView>
  </sheetViews>
  <sheetFormatPr defaultRowHeight="15" x14ac:dyDescent="0.25"/>
  <cols>
    <col min="1" max="4" width="9" style="29"/>
    <col min="5" max="5" width="11.625" style="29" customWidth="1"/>
    <col min="6" max="6" width="10.75" style="29" customWidth="1"/>
    <col min="7" max="7" width="12.875" style="29" customWidth="1"/>
    <col min="8" max="1025" width="9" style="29"/>
    <col min="1026" max="16384" width="9" style="44"/>
  </cols>
  <sheetData>
    <row r="1" spans="1:7" ht="36.200000000000003" customHeight="1" x14ac:dyDescent="0.25">
      <c r="A1" s="123" t="s">
        <v>34</v>
      </c>
      <c r="B1" s="123"/>
      <c r="C1" s="123"/>
      <c r="D1" s="123"/>
      <c r="E1" s="123"/>
      <c r="F1" s="123"/>
      <c r="G1" s="123"/>
    </row>
    <row r="2" spans="1:7" ht="54.95" customHeight="1" x14ac:dyDescent="0.25">
      <c r="A2" s="30" t="s">
        <v>1</v>
      </c>
      <c r="B2" s="30" t="s">
        <v>2</v>
      </c>
      <c r="C2" s="31" t="s">
        <v>3</v>
      </c>
      <c r="D2" s="32" t="s">
        <v>4</v>
      </c>
      <c r="E2" s="33" t="s">
        <v>5</v>
      </c>
      <c r="F2" s="33" t="s">
        <v>6</v>
      </c>
      <c r="G2" s="33" t="s">
        <v>86</v>
      </c>
    </row>
    <row r="3" spans="1:7" x14ac:dyDescent="0.25">
      <c r="A3" s="34">
        <v>1</v>
      </c>
      <c r="B3" s="34">
        <v>501</v>
      </c>
      <c r="C3" s="35" t="s">
        <v>7</v>
      </c>
      <c r="D3" s="34"/>
      <c r="E3" s="36">
        <v>550</v>
      </c>
      <c r="F3" s="36">
        <v>538</v>
      </c>
      <c r="G3" s="37">
        <v>562</v>
      </c>
    </row>
    <row r="4" spans="1:7" x14ac:dyDescent="0.25">
      <c r="A4" s="34">
        <v>1</v>
      </c>
      <c r="B4" s="34">
        <v>501</v>
      </c>
      <c r="C4" s="35" t="s">
        <v>7</v>
      </c>
      <c r="D4" s="34">
        <v>33353</v>
      </c>
      <c r="E4" s="36">
        <v>13.837</v>
      </c>
      <c r="F4" s="36">
        <v>4.7610000000000001</v>
      </c>
      <c r="G4" s="37">
        <v>8</v>
      </c>
    </row>
    <row r="5" spans="1:7" x14ac:dyDescent="0.25">
      <c r="A5" s="34">
        <v>1</v>
      </c>
      <c r="B5" s="34">
        <v>502</v>
      </c>
      <c r="C5" s="35" t="s">
        <v>35</v>
      </c>
      <c r="D5" s="34"/>
      <c r="E5" s="36">
        <v>870</v>
      </c>
      <c r="F5" s="36">
        <v>870</v>
      </c>
      <c r="G5" s="37">
        <v>732</v>
      </c>
    </row>
    <row r="6" spans="1:7" x14ac:dyDescent="0.25">
      <c r="A6" s="34">
        <v>1</v>
      </c>
      <c r="B6" s="34">
        <v>503</v>
      </c>
      <c r="C6" s="35" t="s">
        <v>36</v>
      </c>
      <c r="D6" s="34"/>
      <c r="E6" s="36"/>
      <c r="F6" s="36"/>
      <c r="G6" s="37">
        <v>145</v>
      </c>
    </row>
    <row r="7" spans="1:7" x14ac:dyDescent="0.25">
      <c r="A7" s="34">
        <v>1</v>
      </c>
      <c r="B7" s="34">
        <v>511</v>
      </c>
      <c r="C7" s="35" t="s">
        <v>8</v>
      </c>
      <c r="D7" s="34"/>
      <c r="E7" s="36">
        <v>110</v>
      </c>
      <c r="F7" s="36">
        <v>180</v>
      </c>
      <c r="G7" s="37">
        <v>130</v>
      </c>
    </row>
    <row r="8" spans="1:7" x14ac:dyDescent="0.25">
      <c r="A8" s="34">
        <v>1</v>
      </c>
      <c r="B8" s="34">
        <v>512</v>
      </c>
      <c r="C8" s="35" t="s">
        <v>9</v>
      </c>
      <c r="D8" s="34">
        <v>33063</v>
      </c>
      <c r="E8" s="36">
        <v>0</v>
      </c>
      <c r="F8" s="36">
        <v>2</v>
      </c>
      <c r="G8" s="37">
        <v>10</v>
      </c>
    </row>
    <row r="9" spans="1:7" x14ac:dyDescent="0.25">
      <c r="A9" s="34">
        <v>1</v>
      </c>
      <c r="B9" s="34">
        <v>512</v>
      </c>
      <c r="C9" s="35" t="s">
        <v>9</v>
      </c>
      <c r="D9" s="34">
        <v>33353</v>
      </c>
      <c r="E9" s="36">
        <v>0</v>
      </c>
      <c r="F9" s="36">
        <v>5</v>
      </c>
      <c r="G9" s="37">
        <v>6</v>
      </c>
    </row>
    <row r="10" spans="1:7" x14ac:dyDescent="0.25">
      <c r="A10" s="34">
        <v>1</v>
      </c>
      <c r="B10" s="34">
        <v>518</v>
      </c>
      <c r="C10" s="35" t="s">
        <v>10</v>
      </c>
      <c r="D10" s="34"/>
      <c r="E10" s="36">
        <v>251</v>
      </c>
      <c r="F10" s="36">
        <v>251</v>
      </c>
      <c r="G10" s="37">
        <v>253</v>
      </c>
    </row>
    <row r="11" spans="1:7" x14ac:dyDescent="0.25">
      <c r="A11" s="34">
        <v>1</v>
      </c>
      <c r="B11" s="34">
        <v>518</v>
      </c>
      <c r="C11" s="35" t="s">
        <v>10</v>
      </c>
      <c r="D11" s="34">
        <v>33063</v>
      </c>
      <c r="E11" s="36">
        <v>0</v>
      </c>
      <c r="F11" s="36">
        <v>13</v>
      </c>
      <c r="G11" s="37">
        <v>63</v>
      </c>
    </row>
    <row r="12" spans="1:7" x14ac:dyDescent="0.25">
      <c r="A12" s="34">
        <v>1</v>
      </c>
      <c r="B12" s="34">
        <v>518</v>
      </c>
      <c r="C12" s="35" t="s">
        <v>10</v>
      </c>
      <c r="D12" s="34">
        <v>33353</v>
      </c>
      <c r="E12" s="36">
        <v>0</v>
      </c>
      <c r="F12" s="36">
        <v>7</v>
      </c>
      <c r="G12" s="37">
        <v>9</v>
      </c>
    </row>
    <row r="13" spans="1:7" x14ac:dyDescent="0.25">
      <c r="A13" s="34">
        <v>1</v>
      </c>
      <c r="B13" s="34">
        <v>521</v>
      </c>
      <c r="C13" s="35" t="s">
        <v>11</v>
      </c>
      <c r="D13" s="34"/>
      <c r="E13" s="36">
        <v>118</v>
      </c>
      <c r="F13" s="36">
        <v>118</v>
      </c>
      <c r="G13" s="37">
        <v>118</v>
      </c>
    </row>
    <row r="14" spans="1:7" x14ac:dyDescent="0.25">
      <c r="A14" s="34">
        <v>1</v>
      </c>
      <c r="B14" s="34">
        <v>521</v>
      </c>
      <c r="C14" s="35" t="s">
        <v>11</v>
      </c>
      <c r="D14" s="34">
        <v>33063</v>
      </c>
      <c r="E14" s="36">
        <v>0</v>
      </c>
      <c r="F14" s="36">
        <v>249</v>
      </c>
      <c r="G14" s="37">
        <v>156</v>
      </c>
    </row>
    <row r="15" spans="1:7" x14ac:dyDescent="0.25">
      <c r="A15" s="34">
        <v>1</v>
      </c>
      <c r="B15" s="34">
        <v>521</v>
      </c>
      <c r="C15" s="35" t="s">
        <v>11</v>
      </c>
      <c r="D15" s="34">
        <v>33353</v>
      </c>
      <c r="E15" s="36">
        <v>8249.3970000000008</v>
      </c>
      <c r="F15" s="36">
        <v>8285.7970000000005</v>
      </c>
      <c r="G15" s="37">
        <v>8431</v>
      </c>
    </row>
    <row r="16" spans="1:7" x14ac:dyDescent="0.25">
      <c r="A16" s="34">
        <v>1</v>
      </c>
      <c r="B16" s="34">
        <v>524</v>
      </c>
      <c r="C16" s="35" t="s">
        <v>12</v>
      </c>
      <c r="D16" s="34"/>
      <c r="E16" s="36">
        <v>3</v>
      </c>
      <c r="F16" s="36">
        <v>3</v>
      </c>
      <c r="G16" s="37">
        <v>3</v>
      </c>
    </row>
    <row r="17" spans="1:8" x14ac:dyDescent="0.25">
      <c r="A17" s="34">
        <v>1</v>
      </c>
      <c r="B17" s="34">
        <v>524</v>
      </c>
      <c r="C17" s="35" t="s">
        <v>12</v>
      </c>
      <c r="D17" s="34">
        <v>33063</v>
      </c>
      <c r="E17" s="36">
        <v>0</v>
      </c>
      <c r="F17" s="36">
        <v>65.912999999999997</v>
      </c>
      <c r="G17" s="37">
        <v>41</v>
      </c>
    </row>
    <row r="18" spans="1:8" x14ac:dyDescent="0.25">
      <c r="A18" s="34">
        <v>1</v>
      </c>
      <c r="B18" s="34">
        <v>524</v>
      </c>
      <c r="C18" s="35" t="s">
        <v>12</v>
      </c>
      <c r="D18" s="34">
        <v>33353</v>
      </c>
      <c r="E18" s="36">
        <v>2776.7660000000001</v>
      </c>
      <c r="F18" s="36">
        <v>2774.8</v>
      </c>
      <c r="G18" s="37">
        <v>2817</v>
      </c>
    </row>
    <row r="19" spans="1:8" x14ac:dyDescent="0.25">
      <c r="A19" s="34">
        <v>1</v>
      </c>
      <c r="B19" s="34">
        <v>525</v>
      </c>
      <c r="C19" s="35" t="s">
        <v>37</v>
      </c>
      <c r="D19" s="34"/>
      <c r="E19" s="36">
        <v>0</v>
      </c>
      <c r="F19" s="36">
        <v>1</v>
      </c>
      <c r="G19" s="37">
        <v>1</v>
      </c>
    </row>
    <row r="20" spans="1:8" x14ac:dyDescent="0.25">
      <c r="A20" s="34">
        <v>1</v>
      </c>
      <c r="B20" s="34">
        <v>525</v>
      </c>
      <c r="C20" s="35" t="s">
        <v>37</v>
      </c>
      <c r="D20" s="34">
        <v>33353</v>
      </c>
      <c r="E20" s="36">
        <v>35</v>
      </c>
      <c r="F20" s="36">
        <v>35</v>
      </c>
      <c r="G20" s="37">
        <v>35</v>
      </c>
    </row>
    <row r="21" spans="1:8" x14ac:dyDescent="0.25">
      <c r="A21" s="34">
        <v>1</v>
      </c>
      <c r="B21" s="34">
        <v>527</v>
      </c>
      <c r="C21" s="35" t="s">
        <v>13</v>
      </c>
      <c r="D21" s="34"/>
      <c r="E21" s="36">
        <v>0</v>
      </c>
      <c r="F21" s="36">
        <v>1</v>
      </c>
      <c r="G21" s="37">
        <v>1</v>
      </c>
    </row>
    <row r="22" spans="1:8" x14ac:dyDescent="0.25">
      <c r="A22" s="34">
        <v>1</v>
      </c>
      <c r="B22" s="34">
        <v>527</v>
      </c>
      <c r="C22" s="35" t="s">
        <v>13</v>
      </c>
      <c r="D22" s="34">
        <v>33353</v>
      </c>
      <c r="E22" s="36">
        <v>163</v>
      </c>
      <c r="F22" s="36">
        <v>168</v>
      </c>
      <c r="G22" s="37">
        <v>163</v>
      </c>
    </row>
    <row r="23" spans="1:8" x14ac:dyDescent="0.25">
      <c r="A23" s="34">
        <v>1</v>
      </c>
      <c r="B23" s="34">
        <v>549</v>
      </c>
      <c r="C23" s="35" t="s">
        <v>14</v>
      </c>
      <c r="D23" s="34"/>
      <c r="E23" s="36">
        <v>36</v>
      </c>
      <c r="F23" s="36">
        <v>36</v>
      </c>
      <c r="G23" s="37">
        <v>53</v>
      </c>
    </row>
    <row r="24" spans="1:8" x14ac:dyDescent="0.25">
      <c r="A24" s="34">
        <v>1</v>
      </c>
      <c r="B24" s="34">
        <v>558</v>
      </c>
      <c r="C24" s="35" t="s">
        <v>15</v>
      </c>
      <c r="D24" s="34"/>
      <c r="E24" s="36">
        <v>270</v>
      </c>
      <c r="F24" s="36">
        <v>280</v>
      </c>
      <c r="G24" s="37">
        <v>210</v>
      </c>
    </row>
    <row r="25" spans="1:8" x14ac:dyDescent="0.25">
      <c r="A25" s="38" t="s">
        <v>17</v>
      </c>
      <c r="B25" s="38"/>
      <c r="C25" s="39"/>
      <c r="D25" s="38"/>
      <c r="E25" s="40">
        <v>13446</v>
      </c>
      <c r="F25" s="40">
        <v>13888.271000000001</v>
      </c>
      <c r="G25" s="41">
        <v>13947</v>
      </c>
      <c r="H25" s="42"/>
    </row>
    <row r="26" spans="1:8" x14ac:dyDescent="0.25">
      <c r="A26" s="34">
        <v>1</v>
      </c>
      <c r="B26" s="34">
        <v>602</v>
      </c>
      <c r="C26" s="35" t="s">
        <v>18</v>
      </c>
      <c r="D26" s="34"/>
      <c r="E26" s="36">
        <v>750</v>
      </c>
      <c r="F26" s="36">
        <v>750</v>
      </c>
      <c r="G26" s="37">
        <v>750</v>
      </c>
    </row>
    <row r="27" spans="1:8" x14ac:dyDescent="0.25">
      <c r="A27" s="34">
        <v>1</v>
      </c>
      <c r="B27" s="34">
        <v>648</v>
      </c>
      <c r="C27" s="35" t="s">
        <v>19</v>
      </c>
      <c r="D27" s="34"/>
      <c r="E27" s="36">
        <v>110</v>
      </c>
      <c r="F27" s="36">
        <v>180</v>
      </c>
      <c r="G27" s="37">
        <v>110</v>
      </c>
    </row>
    <row r="28" spans="1:8" x14ac:dyDescent="0.25">
      <c r="A28" s="34">
        <v>1</v>
      </c>
      <c r="B28" s="34">
        <v>672</v>
      </c>
      <c r="C28" s="35" t="s">
        <v>21</v>
      </c>
      <c r="D28" s="34"/>
      <c r="E28" s="36">
        <v>1348</v>
      </c>
      <c r="F28" s="36">
        <v>1348</v>
      </c>
      <c r="G28" s="37">
        <v>1348</v>
      </c>
    </row>
    <row r="29" spans="1:8" x14ac:dyDescent="0.25">
      <c r="A29" s="34">
        <v>1</v>
      </c>
      <c r="B29" s="34">
        <v>672</v>
      </c>
      <c r="C29" s="35" t="s">
        <v>21</v>
      </c>
      <c r="D29" s="34">
        <v>33063</v>
      </c>
      <c r="E29" s="36">
        <v>0</v>
      </c>
      <c r="F29" s="36">
        <v>329.91300000000001</v>
      </c>
      <c r="G29" s="37">
        <v>270</v>
      </c>
      <c r="H29" s="42"/>
    </row>
    <row r="30" spans="1:8" x14ac:dyDescent="0.25">
      <c r="A30" s="34">
        <v>1</v>
      </c>
      <c r="B30" s="34">
        <v>672</v>
      </c>
      <c r="C30" s="35" t="s">
        <v>21</v>
      </c>
      <c r="D30" s="34">
        <v>33353</v>
      </c>
      <c r="E30" s="36">
        <v>11238</v>
      </c>
      <c r="F30" s="36">
        <v>11280.358</v>
      </c>
      <c r="G30" s="37">
        <v>11469</v>
      </c>
    </row>
    <row r="31" spans="1:8" x14ac:dyDescent="0.25">
      <c r="A31" s="38" t="s">
        <v>22</v>
      </c>
      <c r="B31" s="38"/>
      <c r="C31" s="39"/>
      <c r="D31" s="38"/>
      <c r="E31" s="40">
        <v>13446</v>
      </c>
      <c r="F31" s="40">
        <v>13888.271000000001</v>
      </c>
      <c r="G31" s="41">
        <v>13947</v>
      </c>
    </row>
    <row r="32" spans="1:8" x14ac:dyDescent="0.25">
      <c r="A32" s="43" t="s">
        <v>23</v>
      </c>
      <c r="B32" s="38"/>
      <c r="C32" s="39"/>
      <c r="D32" s="38"/>
      <c r="E32" s="40">
        <v>13446</v>
      </c>
      <c r="F32" s="40">
        <v>13888.271000000001</v>
      </c>
      <c r="G32" s="41">
        <v>13947</v>
      </c>
    </row>
    <row r="33" spans="1:7" x14ac:dyDescent="0.25">
      <c r="A33" s="43" t="s">
        <v>24</v>
      </c>
      <c r="B33" s="38"/>
      <c r="C33" s="39"/>
      <c r="D33" s="38"/>
      <c r="E33" s="40">
        <v>13446</v>
      </c>
      <c r="F33" s="40">
        <v>13888.271000000001</v>
      </c>
      <c r="G33" s="41">
        <v>13947</v>
      </c>
    </row>
    <row r="34" spans="1:7" x14ac:dyDescent="0.25">
      <c r="A34" s="43" t="s">
        <v>25</v>
      </c>
      <c r="B34" s="38"/>
      <c r="C34" s="39"/>
      <c r="D34" s="38"/>
      <c r="E34" s="40">
        <v>0</v>
      </c>
      <c r="F34" s="40">
        <v>0</v>
      </c>
      <c r="G34" s="41">
        <v>0</v>
      </c>
    </row>
    <row r="35" spans="1:7" x14ac:dyDescent="0.25">
      <c r="A35" s="34">
        <v>2</v>
      </c>
      <c r="B35" s="34">
        <v>502</v>
      </c>
      <c r="C35" s="35" t="s">
        <v>35</v>
      </c>
      <c r="D35" s="34"/>
      <c r="E35" s="36">
        <v>0.1</v>
      </c>
      <c r="F35" s="36">
        <v>0.1</v>
      </c>
      <c r="G35" s="37">
        <v>0.8</v>
      </c>
    </row>
    <row r="36" spans="1:7" x14ac:dyDescent="0.25">
      <c r="A36" s="34">
        <v>2</v>
      </c>
      <c r="B36" s="34">
        <v>511</v>
      </c>
      <c r="C36" s="35" t="s">
        <v>8</v>
      </c>
      <c r="D36" s="34"/>
      <c r="E36" s="36">
        <v>0.1</v>
      </c>
      <c r="F36" s="36">
        <v>0.1</v>
      </c>
      <c r="G36" s="37">
        <v>0.8</v>
      </c>
    </row>
    <row r="37" spans="1:7" x14ac:dyDescent="0.25">
      <c r="A37" s="38" t="s">
        <v>26</v>
      </c>
      <c r="B37" s="38"/>
      <c r="C37" s="39"/>
      <c r="D37" s="38"/>
      <c r="E37" s="40">
        <v>0.2</v>
      </c>
      <c r="F37" s="40">
        <v>0.2</v>
      </c>
      <c r="G37" s="41">
        <v>1.6</v>
      </c>
    </row>
    <row r="38" spans="1:7" x14ac:dyDescent="0.25">
      <c r="A38" s="34">
        <v>2</v>
      </c>
      <c r="B38" s="34">
        <v>603</v>
      </c>
      <c r="C38" s="35" t="s">
        <v>38</v>
      </c>
      <c r="D38" s="34"/>
      <c r="E38" s="36">
        <v>1.6</v>
      </c>
      <c r="F38" s="36">
        <v>1.6</v>
      </c>
      <c r="G38" s="37">
        <v>1.6</v>
      </c>
    </row>
    <row r="39" spans="1:7" x14ac:dyDescent="0.25">
      <c r="A39" s="38" t="s">
        <v>39</v>
      </c>
      <c r="B39" s="38"/>
      <c r="C39" s="39"/>
      <c r="D39" s="38"/>
      <c r="E39" s="40">
        <v>1.6</v>
      </c>
      <c r="F39" s="40">
        <v>1.6</v>
      </c>
      <c r="G39" s="41">
        <v>1.6</v>
      </c>
    </row>
    <row r="40" spans="1:7" x14ac:dyDescent="0.25">
      <c r="A40" s="43" t="s">
        <v>40</v>
      </c>
      <c r="B40" s="38"/>
      <c r="C40" s="39"/>
      <c r="D40" s="38"/>
      <c r="E40" s="40">
        <v>1.6</v>
      </c>
      <c r="F40" s="40">
        <v>1.6</v>
      </c>
      <c r="G40" s="41">
        <v>1.6</v>
      </c>
    </row>
    <row r="41" spans="1:7" x14ac:dyDescent="0.25">
      <c r="A41" s="43" t="s">
        <v>27</v>
      </c>
      <c r="B41" s="38"/>
      <c r="C41" s="39"/>
      <c r="D41" s="38"/>
      <c r="E41" s="40">
        <v>0.2</v>
      </c>
      <c r="F41" s="40">
        <v>0.2</v>
      </c>
      <c r="G41" s="41">
        <v>1.6</v>
      </c>
    </row>
    <row r="42" spans="1:7" x14ac:dyDescent="0.25">
      <c r="A42" s="43" t="s">
        <v>41</v>
      </c>
      <c r="B42" s="38"/>
      <c r="C42" s="39"/>
      <c r="D42" s="38"/>
      <c r="E42" s="40">
        <v>1.4</v>
      </c>
      <c r="F42" s="40">
        <v>1.4</v>
      </c>
      <c r="G42" s="41">
        <v>0</v>
      </c>
    </row>
    <row r="43" spans="1:7" x14ac:dyDescent="0.25">
      <c r="A43" s="34"/>
      <c r="B43" s="34"/>
      <c r="C43" s="35"/>
      <c r="D43" s="34"/>
      <c r="E43" s="36"/>
      <c r="F43" s="36"/>
      <c r="G43" s="37"/>
    </row>
    <row r="44" spans="1:7" x14ac:dyDescent="0.25">
      <c r="A44" s="38" t="s">
        <v>28</v>
      </c>
      <c r="B44" s="38"/>
      <c r="C44" s="39"/>
      <c r="D44" s="38"/>
      <c r="E44" s="40">
        <v>13447.6</v>
      </c>
      <c r="F44" s="40">
        <v>13889.870999999999</v>
      </c>
      <c r="G44" s="41">
        <v>13948.6</v>
      </c>
    </row>
    <row r="45" spans="1:7" x14ac:dyDescent="0.25">
      <c r="A45" s="38" t="s">
        <v>29</v>
      </c>
      <c r="B45" s="38"/>
      <c r="C45" s="39"/>
      <c r="D45" s="38"/>
      <c r="E45" s="40">
        <v>13446.2</v>
      </c>
      <c r="F45" s="40">
        <v>13888.471</v>
      </c>
      <c r="G45" s="41">
        <v>13948.6</v>
      </c>
    </row>
    <row r="46" spans="1:7" x14ac:dyDescent="0.25">
      <c r="A46" s="38" t="s">
        <v>30</v>
      </c>
      <c r="B46" s="38"/>
      <c r="C46" s="39"/>
      <c r="D46" s="38"/>
      <c r="E46" s="40">
        <v>1.4</v>
      </c>
      <c r="F46" s="40">
        <v>1.4</v>
      </c>
      <c r="G46" s="41">
        <v>0</v>
      </c>
    </row>
    <row r="47" spans="1:7" x14ac:dyDescent="0.25">
      <c r="A47" s="44"/>
      <c r="B47" s="44"/>
      <c r="C47" s="44"/>
    </row>
    <row r="48" spans="1:7" x14ac:dyDescent="0.25">
      <c r="A48" s="45" t="s">
        <v>31</v>
      </c>
      <c r="B48" s="45"/>
      <c r="C48" s="46"/>
    </row>
    <row r="49" spans="1:3" x14ac:dyDescent="0.25">
      <c r="A49" s="45"/>
      <c r="B49" s="47" t="s">
        <v>4</v>
      </c>
      <c r="C49" s="48" t="s">
        <v>32</v>
      </c>
    </row>
    <row r="50" spans="1:3" x14ac:dyDescent="0.25">
      <c r="A50" s="45"/>
      <c r="B50" s="47">
        <v>33063</v>
      </c>
      <c r="C50" s="48" t="s">
        <v>42</v>
      </c>
    </row>
    <row r="51" spans="1:3" x14ac:dyDescent="0.25">
      <c r="A51" s="49"/>
      <c r="B51" s="47">
        <v>33353</v>
      </c>
      <c r="C51" s="47" t="s">
        <v>33</v>
      </c>
    </row>
  </sheetData>
  <mergeCells count="1">
    <mergeCell ref="A1:G1"/>
  </mergeCells>
  <pageMargins left="0.196527777777778" right="0.196527777777778" top="0.196527777777778" bottom="0.39305555555555599" header="0.51180555555555496" footer="0.196527777777778"/>
  <pageSetup paperSize="0" scale="0" firstPageNumber="0" fitToHeight="0" orientation="portrait" usePrinterDefaults="0" horizontalDpi="0" verticalDpi="0" copies="0"/>
  <headerFooter>
    <oddFooter>&amp;R&amp;D (str. &amp;P z &amp;N)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workbookViewId="0">
      <pane ySplit="2" topLeftCell="A3" activePane="bottomLeft" state="frozen"/>
      <selection pane="bottomLeft" activeCell="K13" sqref="K13"/>
    </sheetView>
  </sheetViews>
  <sheetFormatPr defaultRowHeight="14.25" x14ac:dyDescent="0.2"/>
  <cols>
    <col min="1" max="1" width="8" style="23" customWidth="1"/>
    <col min="2" max="2" width="5.25" style="23" customWidth="1"/>
    <col min="3" max="3" width="42.25" style="27" customWidth="1"/>
    <col min="4" max="4" width="7" style="23" customWidth="1"/>
    <col min="5" max="7" width="14.125" style="28" customWidth="1"/>
    <col min="8" max="16384" width="9" style="1"/>
  </cols>
  <sheetData>
    <row r="1" spans="1:8" ht="36.200000000000003" customHeight="1" x14ac:dyDescent="0.2">
      <c r="A1" s="116" t="s">
        <v>0</v>
      </c>
      <c r="B1" s="116"/>
      <c r="C1" s="116"/>
      <c r="D1" s="116"/>
      <c r="E1" s="116"/>
      <c r="F1" s="116"/>
      <c r="G1" s="116"/>
    </row>
    <row r="2" spans="1:8" ht="45" customHeight="1" x14ac:dyDescent="0.2">
      <c r="A2" s="2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86</v>
      </c>
    </row>
    <row r="3" spans="1:8" x14ac:dyDescent="0.2">
      <c r="A3" s="6">
        <v>1</v>
      </c>
      <c r="B3" s="6">
        <v>501</v>
      </c>
      <c r="C3" s="7" t="s">
        <v>7</v>
      </c>
      <c r="D3" s="6"/>
      <c r="E3" s="8">
        <v>145</v>
      </c>
      <c r="F3" s="8">
        <v>101</v>
      </c>
      <c r="G3" s="9">
        <v>190</v>
      </c>
    </row>
    <row r="4" spans="1:8" x14ac:dyDescent="0.2">
      <c r="A4" s="6">
        <v>1</v>
      </c>
      <c r="B4" s="6">
        <v>511</v>
      </c>
      <c r="C4" s="7" t="s">
        <v>8</v>
      </c>
      <c r="D4" s="6"/>
      <c r="E4" s="8">
        <v>30</v>
      </c>
      <c r="F4" s="8">
        <v>35</v>
      </c>
      <c r="G4" s="9">
        <v>50</v>
      </c>
    </row>
    <row r="5" spans="1:8" x14ac:dyDescent="0.2">
      <c r="A5" s="6">
        <v>1</v>
      </c>
      <c r="B5" s="6">
        <v>512</v>
      </c>
      <c r="C5" s="7" t="s">
        <v>9</v>
      </c>
      <c r="D5" s="6">
        <v>33353</v>
      </c>
      <c r="E5" s="8">
        <v>2</v>
      </c>
      <c r="F5" s="8">
        <v>1.5</v>
      </c>
      <c r="G5" s="9">
        <v>1.5</v>
      </c>
    </row>
    <row r="6" spans="1:8" x14ac:dyDescent="0.2">
      <c r="A6" s="6">
        <v>1</v>
      </c>
      <c r="B6" s="6">
        <v>518</v>
      </c>
      <c r="C6" s="7" t="s">
        <v>10</v>
      </c>
      <c r="D6" s="6"/>
      <c r="E6" s="8">
        <v>277</v>
      </c>
      <c r="F6" s="8">
        <v>316</v>
      </c>
      <c r="G6" s="9">
        <v>287</v>
      </c>
    </row>
    <row r="7" spans="1:8" x14ac:dyDescent="0.2">
      <c r="A7" s="6">
        <v>1</v>
      </c>
      <c r="B7" s="6">
        <v>521</v>
      </c>
      <c r="C7" s="7" t="s">
        <v>11</v>
      </c>
      <c r="D7" s="6"/>
      <c r="E7" s="8">
        <v>300</v>
      </c>
      <c r="F7" s="8">
        <v>300</v>
      </c>
      <c r="G7" s="9">
        <v>300</v>
      </c>
    </row>
    <row r="8" spans="1:8" x14ac:dyDescent="0.2">
      <c r="A8" s="6">
        <v>1</v>
      </c>
      <c r="B8" s="6">
        <v>521</v>
      </c>
      <c r="C8" s="7" t="s">
        <v>11</v>
      </c>
      <c r="D8" s="6">
        <v>33353</v>
      </c>
      <c r="E8" s="8">
        <v>1463.6</v>
      </c>
      <c r="F8" s="8">
        <v>1684.021</v>
      </c>
      <c r="G8" s="9">
        <v>1679.7</v>
      </c>
    </row>
    <row r="9" spans="1:8" x14ac:dyDescent="0.2">
      <c r="A9" s="6">
        <v>1</v>
      </c>
      <c r="B9" s="6">
        <v>524</v>
      </c>
      <c r="C9" s="7" t="s">
        <v>12</v>
      </c>
      <c r="D9" s="6">
        <v>33353</v>
      </c>
      <c r="E9" s="8">
        <v>495</v>
      </c>
      <c r="F9" s="8">
        <v>563.81500000000005</v>
      </c>
      <c r="G9" s="9">
        <v>563.80999999999995</v>
      </c>
    </row>
    <row r="10" spans="1:8" x14ac:dyDescent="0.2">
      <c r="A10" s="6">
        <v>1</v>
      </c>
      <c r="B10" s="6">
        <v>527</v>
      </c>
      <c r="C10" s="7" t="s">
        <v>13</v>
      </c>
      <c r="D10" s="6">
        <v>33353</v>
      </c>
      <c r="E10" s="8">
        <v>26</v>
      </c>
      <c r="F10" s="8">
        <v>30.14</v>
      </c>
      <c r="G10" s="9">
        <v>30.14</v>
      </c>
    </row>
    <row r="11" spans="1:8" x14ac:dyDescent="0.2">
      <c r="A11" s="6">
        <v>1</v>
      </c>
      <c r="B11" s="6">
        <v>549</v>
      </c>
      <c r="C11" s="7" t="s">
        <v>14</v>
      </c>
      <c r="D11" s="6"/>
      <c r="E11" s="8">
        <v>30</v>
      </c>
      <c r="F11" s="8">
        <v>30</v>
      </c>
      <c r="G11" s="9">
        <v>30</v>
      </c>
    </row>
    <row r="12" spans="1:8" x14ac:dyDescent="0.2">
      <c r="A12" s="6">
        <v>1</v>
      </c>
      <c r="B12" s="6">
        <v>549</v>
      </c>
      <c r="C12" s="7" t="s">
        <v>14</v>
      </c>
      <c r="D12" s="6">
        <v>33353</v>
      </c>
      <c r="E12" s="8">
        <v>8.4</v>
      </c>
      <c r="F12" s="8">
        <v>8.4</v>
      </c>
      <c r="G12" s="9">
        <v>8.4</v>
      </c>
    </row>
    <row r="13" spans="1:8" x14ac:dyDescent="0.2">
      <c r="A13" s="6">
        <v>1</v>
      </c>
      <c r="B13" s="6">
        <v>558</v>
      </c>
      <c r="C13" s="7" t="s">
        <v>15</v>
      </c>
      <c r="D13" s="6"/>
      <c r="E13" s="8">
        <v>40</v>
      </c>
      <c r="F13" s="8">
        <v>90</v>
      </c>
      <c r="G13" s="9">
        <v>90</v>
      </c>
    </row>
    <row r="14" spans="1:8" x14ac:dyDescent="0.2">
      <c r="A14" s="6">
        <v>1</v>
      </c>
      <c r="B14" s="6">
        <v>591</v>
      </c>
      <c r="C14" s="7" t="s">
        <v>16</v>
      </c>
      <c r="D14" s="6"/>
      <c r="E14" s="8">
        <v>1</v>
      </c>
      <c r="F14" s="8">
        <v>1</v>
      </c>
      <c r="G14" s="9">
        <v>1</v>
      </c>
    </row>
    <row r="15" spans="1:8" x14ac:dyDescent="0.2">
      <c r="A15" s="10" t="s">
        <v>17</v>
      </c>
      <c r="B15" s="10"/>
      <c r="C15" s="11"/>
      <c r="D15" s="10"/>
      <c r="E15" s="12">
        <v>2818</v>
      </c>
      <c r="F15" s="12">
        <v>3160.8760000000002</v>
      </c>
      <c r="G15" s="13">
        <v>3231.55</v>
      </c>
      <c r="H15" s="14"/>
    </row>
    <row r="16" spans="1:8" x14ac:dyDescent="0.2">
      <c r="A16" s="6">
        <v>1</v>
      </c>
      <c r="B16" s="6">
        <v>602</v>
      </c>
      <c r="C16" s="7" t="s">
        <v>18</v>
      </c>
      <c r="D16" s="6"/>
      <c r="E16" s="8">
        <v>590</v>
      </c>
      <c r="F16" s="8">
        <v>590</v>
      </c>
      <c r="G16" s="9">
        <v>645</v>
      </c>
    </row>
    <row r="17" spans="1:8" x14ac:dyDescent="0.2">
      <c r="A17" s="6">
        <v>1</v>
      </c>
      <c r="B17" s="6">
        <v>648</v>
      </c>
      <c r="C17" s="7" t="s">
        <v>19</v>
      </c>
      <c r="D17" s="6"/>
      <c r="E17" s="8">
        <v>50</v>
      </c>
      <c r="F17" s="8">
        <v>50</v>
      </c>
      <c r="G17" s="9">
        <v>50</v>
      </c>
    </row>
    <row r="18" spans="1:8" x14ac:dyDescent="0.2">
      <c r="A18" s="6">
        <v>1</v>
      </c>
      <c r="B18" s="6">
        <v>662</v>
      </c>
      <c r="C18" s="7" t="s">
        <v>20</v>
      </c>
      <c r="D18" s="6"/>
      <c r="E18" s="8">
        <v>3</v>
      </c>
      <c r="F18" s="8">
        <v>3</v>
      </c>
      <c r="G18" s="9">
        <v>3</v>
      </c>
    </row>
    <row r="19" spans="1:8" x14ac:dyDescent="0.2">
      <c r="A19" s="6">
        <v>1</v>
      </c>
      <c r="B19" s="6">
        <v>672</v>
      </c>
      <c r="C19" s="7" t="s">
        <v>21</v>
      </c>
      <c r="D19" s="6"/>
      <c r="E19" s="8">
        <v>230</v>
      </c>
      <c r="F19" s="8">
        <v>230</v>
      </c>
      <c r="G19" s="9">
        <v>250</v>
      </c>
    </row>
    <row r="20" spans="1:8" x14ac:dyDescent="0.2">
      <c r="A20" s="6">
        <v>1</v>
      </c>
      <c r="B20" s="6">
        <v>672</v>
      </c>
      <c r="C20" s="7" t="s">
        <v>21</v>
      </c>
      <c r="D20" s="6">
        <v>33353</v>
      </c>
      <c r="E20" s="8">
        <v>1995</v>
      </c>
      <c r="F20" s="8">
        <v>2287.8760000000002</v>
      </c>
      <c r="G20" s="9">
        <v>2283.5500000000002</v>
      </c>
    </row>
    <row r="21" spans="1:8" x14ac:dyDescent="0.2">
      <c r="A21" s="15" t="s">
        <v>22</v>
      </c>
      <c r="B21" s="10"/>
      <c r="C21" s="11"/>
      <c r="D21" s="10"/>
      <c r="E21" s="12">
        <v>2868</v>
      </c>
      <c r="F21" s="12">
        <v>3160.8760000000002</v>
      </c>
      <c r="G21" s="13">
        <v>3231.55</v>
      </c>
      <c r="H21" s="14"/>
    </row>
    <row r="22" spans="1:8" x14ac:dyDescent="0.2">
      <c r="A22" s="16" t="s">
        <v>23</v>
      </c>
      <c r="B22" s="10"/>
      <c r="C22" s="11"/>
      <c r="D22" s="10"/>
      <c r="E22" s="12">
        <v>2868</v>
      </c>
      <c r="F22" s="12">
        <v>3160.8760000000002</v>
      </c>
      <c r="G22" s="13">
        <v>3231.55</v>
      </c>
    </row>
    <row r="23" spans="1:8" x14ac:dyDescent="0.2">
      <c r="A23" s="16" t="s">
        <v>24</v>
      </c>
      <c r="B23" s="10"/>
      <c r="C23" s="11"/>
      <c r="D23" s="10"/>
      <c r="E23" s="12">
        <v>2818</v>
      </c>
      <c r="F23" s="12">
        <v>3160.8760000000002</v>
      </c>
      <c r="G23" s="13">
        <v>3231.55</v>
      </c>
    </row>
    <row r="24" spans="1:8" x14ac:dyDescent="0.2">
      <c r="A24" s="16" t="s">
        <v>25</v>
      </c>
      <c r="B24" s="10"/>
      <c r="C24" s="11"/>
      <c r="D24" s="10"/>
      <c r="E24" s="12">
        <v>50</v>
      </c>
      <c r="F24" s="12">
        <v>0</v>
      </c>
      <c r="G24" s="13">
        <v>0</v>
      </c>
    </row>
    <row r="26" spans="1:8" x14ac:dyDescent="0.2">
      <c r="A26" s="17">
        <v>2</v>
      </c>
      <c r="B26" s="17">
        <v>558</v>
      </c>
      <c r="C26" s="18" t="s">
        <v>15</v>
      </c>
      <c r="D26" s="17"/>
      <c r="E26" s="19">
        <v>50</v>
      </c>
      <c r="F26" s="19">
        <v>0</v>
      </c>
      <c r="G26" s="20"/>
    </row>
    <row r="27" spans="1:8" x14ac:dyDescent="0.2">
      <c r="A27" s="15" t="s">
        <v>26</v>
      </c>
      <c r="B27" s="10"/>
      <c r="C27" s="11"/>
      <c r="D27" s="10"/>
      <c r="E27" s="12">
        <v>50</v>
      </c>
      <c r="F27" s="12">
        <v>0</v>
      </c>
      <c r="G27" s="13">
        <v>0</v>
      </c>
    </row>
    <row r="28" spans="1:8" x14ac:dyDescent="0.2">
      <c r="A28" s="16" t="s">
        <v>27</v>
      </c>
      <c r="B28" s="10"/>
      <c r="C28" s="11"/>
      <c r="D28" s="10"/>
      <c r="E28" s="12">
        <v>50</v>
      </c>
      <c r="F28" s="12">
        <v>0</v>
      </c>
      <c r="G28" s="13">
        <v>0</v>
      </c>
    </row>
    <row r="29" spans="1:8" x14ac:dyDescent="0.2">
      <c r="A29" s="6"/>
      <c r="B29" s="6"/>
      <c r="C29" s="7"/>
      <c r="D29" s="6"/>
      <c r="E29" s="8"/>
      <c r="F29" s="8"/>
      <c r="G29" s="9"/>
    </row>
    <row r="30" spans="1:8" x14ac:dyDescent="0.2">
      <c r="A30" s="10" t="s">
        <v>28</v>
      </c>
      <c r="B30" s="10"/>
      <c r="C30" s="11"/>
      <c r="D30" s="10"/>
      <c r="E30" s="12">
        <v>2868</v>
      </c>
      <c r="F30" s="12">
        <v>3160.8760000000002</v>
      </c>
      <c r="G30" s="13">
        <v>3231.55</v>
      </c>
    </row>
    <row r="31" spans="1:8" x14ac:dyDescent="0.2">
      <c r="A31" s="10" t="s">
        <v>29</v>
      </c>
      <c r="B31" s="10"/>
      <c r="C31" s="11"/>
      <c r="D31" s="10"/>
      <c r="E31" s="12">
        <v>2868</v>
      </c>
      <c r="F31" s="12">
        <v>3160.8760000000002</v>
      </c>
      <c r="G31" s="13">
        <v>3231.55</v>
      </c>
    </row>
    <row r="32" spans="1:8" x14ac:dyDescent="0.2">
      <c r="A32" s="10" t="s">
        <v>30</v>
      </c>
      <c r="B32" s="10"/>
      <c r="C32" s="11"/>
      <c r="D32" s="10"/>
      <c r="E32" s="12">
        <v>0</v>
      </c>
      <c r="F32" s="12">
        <v>0</v>
      </c>
      <c r="G32" s="13">
        <v>0</v>
      </c>
    </row>
    <row r="34" spans="1:3" x14ac:dyDescent="0.2">
      <c r="A34" s="21" t="s">
        <v>31</v>
      </c>
      <c r="B34" s="21"/>
      <c r="C34" s="22"/>
    </row>
    <row r="35" spans="1:3" x14ac:dyDescent="0.2">
      <c r="A35" s="21"/>
      <c r="B35" s="24" t="s">
        <v>4</v>
      </c>
      <c r="C35" s="25" t="s">
        <v>32</v>
      </c>
    </row>
    <row r="36" spans="1:3" x14ac:dyDescent="0.2">
      <c r="A36" s="26"/>
      <c r="B36" s="24">
        <v>33353</v>
      </c>
      <c r="C36" s="24" t="s">
        <v>33</v>
      </c>
    </row>
  </sheetData>
  <mergeCells count="1">
    <mergeCell ref="A1:G1"/>
  </mergeCells>
  <pageMargins left="0.19685039369791668" right="0.19685039369791668" top="0.19685039369791668" bottom="0.39370078739583336" header="0.19685039369791668" footer="0.19685039369791668"/>
  <pageSetup paperSize="9" scale="86" fitToHeight="0" orientation="portrait" r:id="rId1"/>
  <headerFooter>
    <oddFooter>&amp;R&amp;D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7</vt:i4>
      </vt:variant>
    </vt:vector>
  </HeadingPairs>
  <TitlesOfParts>
    <vt:vector size="14" baseType="lpstr">
      <vt:lpstr>ZUŠ 2019</vt:lpstr>
      <vt:lpstr>ZSA rozpočet 2019</vt:lpstr>
      <vt:lpstr>ZŠ Tyršova 2019</vt:lpstr>
      <vt:lpstr>ZŠ Komenského rozpočet 2019</vt:lpstr>
      <vt:lpstr>TSMS rozpočet 2019</vt:lpstr>
      <vt:lpstr>MŠ Zvídálek 2019</vt:lpstr>
      <vt:lpstr>DDM 2019</vt:lpstr>
      <vt:lpstr>'DDM 2019'!Názvy_tisku</vt:lpstr>
      <vt:lpstr>'MŠ Zvídálek 2019'!Názvy_tisku</vt:lpstr>
      <vt:lpstr>'TSMS rozpočet 2019'!Názvy_tisku</vt:lpstr>
      <vt:lpstr>'ZSA rozpočet 2019'!Názvy_tisku</vt:lpstr>
      <vt:lpstr>'ZŠ Komenského rozpočet 2019'!Názvy_tisku</vt:lpstr>
      <vt:lpstr>'ZŠ Tyršova 2019'!Názvy_tisku</vt:lpstr>
      <vt:lpstr>'ZUŠ 2019'!Názvy_tisku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2018-12-17T13:11:54Z</dcterms:created>
  <dcterms:modified xsi:type="dcterms:W3CDTF">2018-12-17T13:24:03Z</dcterms:modified>
</cp:coreProperties>
</file>