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rozpočet 2019" sheetId="1" r:id="rId1"/>
    <sheet name="List1" sheetId="2" r:id="rId2"/>
    <sheet name="List2" sheetId="3" r:id="rId3"/>
  </sheets>
  <calcPr calcId="145621"/>
</workbook>
</file>

<file path=xl/calcChain.xml><?xml version="1.0" encoding="utf-8"?>
<calcChain xmlns="http://schemas.openxmlformats.org/spreadsheetml/2006/main">
  <c r="C31" i="1" l="1"/>
  <c r="C15" i="1" l="1"/>
  <c r="C13" i="1"/>
  <c r="C12" i="1"/>
  <c r="C57" i="1"/>
  <c r="C28" i="1"/>
  <c r="C41" i="1" l="1"/>
  <c r="C11" i="1" s="1"/>
  <c r="C16" i="1" s="1"/>
  <c r="C9" i="1" l="1"/>
</calcChain>
</file>

<file path=xl/sharedStrings.xml><?xml version="1.0" encoding="utf-8"?>
<sst xmlns="http://schemas.openxmlformats.org/spreadsheetml/2006/main" count="57" uniqueCount="56">
  <si>
    <t>Příjmy celkem</t>
  </si>
  <si>
    <t>Výdaje celkem</t>
  </si>
  <si>
    <t>TSMS</t>
  </si>
  <si>
    <t>ZŠ Komenského</t>
  </si>
  <si>
    <t>ZŠ Tyršova</t>
  </si>
  <si>
    <t>MŠ Zvídálek</t>
  </si>
  <si>
    <t>ZUŠ</t>
  </si>
  <si>
    <t>DDM</t>
  </si>
  <si>
    <t>Finanční odbor</t>
  </si>
  <si>
    <t xml:space="preserve">Odbor správy majetku, investic </t>
  </si>
  <si>
    <t xml:space="preserve">Odbor správních činností </t>
  </si>
  <si>
    <t>Odbor vnějších vztahů - ostatní výdaje</t>
  </si>
  <si>
    <t>tis. Kč</t>
  </si>
  <si>
    <t>Běžné výdaje</t>
  </si>
  <si>
    <t>Městský úřad - ostatní výdaje</t>
  </si>
  <si>
    <t>Městský úřad - odměny ZO</t>
  </si>
  <si>
    <t xml:space="preserve">Městská policie </t>
  </si>
  <si>
    <t>Přijaté transfery</t>
  </si>
  <si>
    <t>Daňové</t>
  </si>
  <si>
    <t xml:space="preserve">Kapitálové </t>
  </si>
  <si>
    <t>Běžné výdaje celkem</t>
  </si>
  <si>
    <t>Kapitálové výdaje</t>
  </si>
  <si>
    <t>Odbor vnějších vztahů - dotace spolkům</t>
  </si>
  <si>
    <t>Kapitálové výdaje celkem</t>
  </si>
  <si>
    <t>Souhrn - akce pod 2 mil.</t>
  </si>
  <si>
    <t>Stavební úřad</t>
  </si>
  <si>
    <t>Příspěvky města na provoz:</t>
  </si>
  <si>
    <t>Výdaje státní správa a samospráva</t>
  </si>
  <si>
    <t xml:space="preserve">Běžné </t>
  </si>
  <si>
    <t>Splátky dlouhodobých úvěrů</t>
  </si>
  <si>
    <t>Příjmy</t>
  </si>
  <si>
    <t>Výdaje</t>
  </si>
  <si>
    <t xml:space="preserve">Městský úřad - osobní náklady </t>
  </si>
  <si>
    <t>ZS-A Slavkov (zámek, knihovna, SC Bonaparte ….)</t>
  </si>
  <si>
    <t xml:space="preserve">Rozpočet 2021 města Slavkov u Brna </t>
  </si>
  <si>
    <t>z toho 26 600 příspěvek státu na chod MU</t>
  </si>
  <si>
    <t>Investiční účelové příspěvky - ZŠ Komenského</t>
  </si>
  <si>
    <t>Litavská - výměna kotlů</t>
  </si>
  <si>
    <t>rekonstrukce střechy ZŠ Komenského</t>
  </si>
  <si>
    <t>Městská policie</t>
  </si>
  <si>
    <t>Výkupy pozemků</t>
  </si>
  <si>
    <t>Rekonstrukce střechy Bučovická</t>
  </si>
  <si>
    <t>Průtah městem - spoluúčast</t>
  </si>
  <si>
    <t>Rekonstrukce ulice Malinovského</t>
  </si>
  <si>
    <t>Úsekové měření rychlosti</t>
  </si>
  <si>
    <t>Nesplacené úvěry k 1. 1. 2021 - cca 20 536 mil. Kč</t>
  </si>
  <si>
    <t>pokrytí schodku rozpočtu - čerpání fondů</t>
  </si>
  <si>
    <t>Kancelář tajemníka (včetně DSH)</t>
  </si>
  <si>
    <t>Odbor sociálních věcí (včetně SPOD)</t>
  </si>
  <si>
    <t>Životní prostředí (včetně odpadového hospodářství)</t>
  </si>
  <si>
    <t>Budova radnice - rekonstrukce elektroinstalace a vybudování strukturované kabeláže, EZS a EPS</t>
  </si>
  <si>
    <t>Zámecký park - předfinacování a spoluúčast (z toho dotace 5 mil. Kč)</t>
  </si>
  <si>
    <t>Investiční účelové příspěvky - PO ZS-A</t>
  </si>
  <si>
    <t>Správa majetku - městské byty a nebytové prostory</t>
  </si>
  <si>
    <t>Nedaňové - příjmy z nájmů bytů a nebytových prostor</t>
  </si>
  <si>
    <t>Nedaňové - 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</si>
</sst>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Fill="1" applyBorder="1"/>
    <xf numFmtId="0" fontId="0" fillId="0" borderId="0" xfId="0" applyBorder="1"/>
    <xf numFmtId="4" fontId="1" fillId="0" borderId="3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  <xf numFmtId="4" fontId="1" fillId="0" borderId="0" xfId="0" applyNumberFormat="1" applyFont="1" applyFill="1" applyBorder="1"/>
    <xf numFmtId="4" fontId="0" fillId="0" borderId="7" xfId="0" applyNumberFormat="1" applyFill="1" applyBorder="1"/>
    <xf numFmtId="4" fontId="0" fillId="0" borderId="12" xfId="0" applyNumberFormat="1" applyFill="1" applyBorder="1"/>
    <xf numFmtId="4" fontId="0" fillId="0" borderId="10" xfId="0" applyNumberFormat="1" applyFill="1" applyBorder="1"/>
    <xf numFmtId="0" fontId="0" fillId="0" borderId="11" xfId="0" applyFont="1" applyFill="1" applyBorder="1"/>
    <xf numFmtId="0" fontId="0" fillId="2" borderId="11" xfId="0" applyFill="1" applyBorder="1"/>
    <xf numFmtId="4" fontId="0" fillId="2" borderId="15" xfId="0" applyNumberFormat="1" applyFill="1" applyBorder="1"/>
    <xf numFmtId="4" fontId="0" fillId="0" borderId="7" xfId="0" applyNumberFormat="1" applyBorder="1"/>
    <xf numFmtId="4" fontId="0" fillId="0" borderId="10" xfId="0" applyNumberFormat="1" applyBorder="1"/>
    <xf numFmtId="4" fontId="1" fillId="3" borderId="3" xfId="0" applyNumberFormat="1" applyFont="1" applyFill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" fontId="0" fillId="2" borderId="10" xfId="0" applyNumberFormat="1" applyFill="1" applyBorder="1"/>
    <xf numFmtId="0" fontId="0" fillId="0" borderId="16" xfId="0" applyFont="1" applyFill="1" applyBorder="1"/>
    <xf numFmtId="4" fontId="0" fillId="0" borderId="15" xfId="0" applyNumberFormat="1" applyFont="1" applyFill="1" applyBorder="1"/>
    <xf numFmtId="0" fontId="1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4" fontId="0" fillId="0" borderId="10" xfId="0" applyNumberFormat="1" applyFont="1" applyFill="1" applyBorder="1"/>
    <xf numFmtId="4" fontId="0" fillId="0" borderId="7" xfId="0" applyNumberFormat="1" applyFont="1" applyFill="1" applyBorder="1"/>
    <xf numFmtId="4" fontId="0" fillId="0" borderId="14" xfId="0" applyNumberFormat="1" applyFont="1" applyFill="1" applyBorder="1"/>
    <xf numFmtId="0" fontId="0" fillId="0" borderId="0" xfId="0" applyFill="1" applyBorder="1" applyAlignment="1"/>
    <xf numFmtId="4" fontId="1" fillId="0" borderId="3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 vertical="top"/>
    </xf>
    <xf numFmtId="4" fontId="0" fillId="0" borderId="3" xfId="0" applyNumberFormat="1" applyFont="1" applyFill="1" applyBorder="1"/>
    <xf numFmtId="0" fontId="0" fillId="0" borderId="4" xfId="0" applyFont="1" applyFill="1" applyBorder="1" applyAlignment="1">
      <alignment horizontal="left" vertical="top"/>
    </xf>
    <xf numFmtId="0" fontId="0" fillId="0" borderId="1" xfId="0" applyBorder="1"/>
    <xf numFmtId="0" fontId="1" fillId="0" borderId="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5" borderId="13" xfId="0" applyFont="1" applyFill="1" applyBorder="1"/>
    <xf numFmtId="4" fontId="1" fillId="5" borderId="14" xfId="0" applyNumberFormat="1" applyFont="1" applyFill="1" applyBorder="1"/>
    <xf numFmtId="0" fontId="1" fillId="4" borderId="13" xfId="0" applyFont="1" applyFill="1" applyBorder="1"/>
    <xf numFmtId="4" fontId="1" fillId="4" borderId="17" xfId="0" applyNumberFormat="1" applyFont="1" applyFill="1" applyBorder="1"/>
    <xf numFmtId="0" fontId="0" fillId="0" borderId="6" xfId="0" applyFont="1" applyFill="1" applyBorder="1"/>
    <xf numFmtId="0" fontId="0" fillId="0" borderId="24" xfId="0" applyFont="1" applyFill="1" applyBorder="1"/>
    <xf numFmtId="0" fontId="0" fillId="0" borderId="25" xfId="0" applyFont="1" applyFill="1" applyBorder="1"/>
    <xf numFmtId="4" fontId="0" fillId="0" borderId="19" xfId="0" applyNumberFormat="1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4" xfId="0" applyBorder="1"/>
    <xf numFmtId="4" fontId="0" fillId="0" borderId="19" xfId="0" applyNumberFormat="1" applyFont="1" applyFill="1" applyBorder="1"/>
    <xf numFmtId="0" fontId="0" fillId="0" borderId="20" xfId="0" applyBorder="1"/>
    <xf numFmtId="0" fontId="0" fillId="0" borderId="11" xfId="0" applyFont="1" applyFill="1" applyBorder="1" applyAlignment="1">
      <alignment wrapText="1"/>
    </xf>
    <xf numFmtId="0" fontId="0" fillId="0" borderId="27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2" fillId="0" borderId="2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1" xfId="0" applyFill="1" applyBorder="1" applyAlignment="1">
      <alignment wrapText="1"/>
    </xf>
    <xf numFmtId="4" fontId="0" fillId="0" borderId="28" xfId="0" applyNumberFormat="1" applyFont="1" applyFill="1" applyBorder="1"/>
    <xf numFmtId="0" fontId="5" fillId="0" borderId="4" xfId="0" applyFont="1" applyFill="1" applyBorder="1" applyAlignment="1">
      <alignment horizontal="left" vertical="top"/>
    </xf>
    <xf numFmtId="4" fontId="0" fillId="0" borderId="0" xfId="0" applyNumberForma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40" zoomScale="110" zoomScaleNormal="110" workbookViewId="0">
      <selection activeCell="B5" sqref="B5"/>
    </sheetView>
  </sheetViews>
  <sheetFormatPr defaultRowHeight="14.4" x14ac:dyDescent="0.3"/>
  <cols>
    <col min="1" max="1" width="11" customWidth="1"/>
    <col min="2" max="2" width="50.33203125" customWidth="1"/>
    <col min="3" max="3" width="18" customWidth="1"/>
    <col min="4" max="4" width="16.109375" customWidth="1"/>
    <col min="5" max="6" width="12.6640625" customWidth="1"/>
    <col min="7" max="7" width="24" customWidth="1"/>
    <col min="9" max="9" width="11.109375" customWidth="1"/>
  </cols>
  <sheetData>
    <row r="1" spans="1:16" ht="35.1" customHeight="1" x14ac:dyDescent="0.3">
      <c r="A1" s="57" t="s">
        <v>34</v>
      </c>
      <c r="B1" s="57"/>
      <c r="C1" s="57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3">
      <c r="A2" s="32"/>
      <c r="B2" s="43"/>
      <c r="C2" s="28" t="s">
        <v>12</v>
      </c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3">
      <c r="A3" s="54" t="s">
        <v>30</v>
      </c>
      <c r="B3" s="29" t="s">
        <v>18</v>
      </c>
      <c r="C3" s="30">
        <v>114038</v>
      </c>
      <c r="D3" s="4"/>
      <c r="E3" s="1"/>
      <c r="F3" s="5"/>
      <c r="G3" s="1"/>
      <c r="H3" s="2"/>
      <c r="I3" s="6"/>
      <c r="J3" s="2"/>
      <c r="K3" s="2"/>
      <c r="L3" s="2"/>
      <c r="M3" s="2"/>
      <c r="N3" s="2"/>
      <c r="O3" s="2"/>
      <c r="P3" s="2"/>
    </row>
    <row r="4" spans="1:16" ht="15" customHeight="1" x14ac:dyDescent="0.3">
      <c r="A4" s="55"/>
      <c r="B4" s="29" t="s">
        <v>55</v>
      </c>
      <c r="C4" s="25">
        <v>12291.5</v>
      </c>
      <c r="D4" s="27"/>
      <c r="E4" s="1"/>
      <c r="F4" s="5"/>
      <c r="G4" s="1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3">
      <c r="A5" s="55"/>
      <c r="B5" s="48" t="s">
        <v>54</v>
      </c>
      <c r="C5" s="30">
        <v>14734</v>
      </c>
      <c r="D5" s="63"/>
      <c r="E5" s="1"/>
      <c r="F5" s="5"/>
      <c r="G5" s="1"/>
      <c r="H5" s="2"/>
      <c r="I5" s="2"/>
      <c r="J5" s="2"/>
      <c r="K5" s="2"/>
      <c r="L5" s="2"/>
      <c r="M5" s="2"/>
      <c r="N5" s="2"/>
      <c r="O5" s="2"/>
      <c r="P5" s="2"/>
    </row>
    <row r="6" spans="1:16" ht="15" customHeight="1" x14ac:dyDescent="0.3">
      <c r="A6" s="55"/>
      <c r="B6" s="29" t="s">
        <v>19</v>
      </c>
      <c r="C6" s="30">
        <v>200</v>
      </c>
      <c r="D6" s="5"/>
      <c r="E6" s="1"/>
      <c r="F6" s="5"/>
      <c r="G6" s="1"/>
      <c r="H6" s="2"/>
      <c r="I6" s="2"/>
      <c r="J6" s="2"/>
      <c r="K6" s="2"/>
      <c r="L6" s="2"/>
      <c r="M6" s="2"/>
      <c r="N6" s="2"/>
      <c r="O6" s="2"/>
      <c r="P6" s="2"/>
    </row>
    <row r="7" spans="1:16" ht="15" customHeight="1" x14ac:dyDescent="0.3">
      <c r="A7" s="55"/>
      <c r="B7" s="48" t="s">
        <v>17</v>
      </c>
      <c r="C7" s="30">
        <v>31097.4</v>
      </c>
      <c r="D7" s="1"/>
      <c r="E7" s="1"/>
      <c r="F7" s="5"/>
      <c r="G7" s="1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3">
      <c r="A8" s="55"/>
      <c r="B8" s="49" t="s">
        <v>35</v>
      </c>
      <c r="C8" s="25"/>
      <c r="D8" s="1"/>
      <c r="E8" s="1"/>
      <c r="F8" s="5"/>
      <c r="G8" s="1"/>
      <c r="H8" s="2"/>
      <c r="I8" s="2"/>
      <c r="J8" s="2"/>
      <c r="K8" s="2"/>
      <c r="L8" s="2"/>
      <c r="M8" s="2"/>
      <c r="N8" s="2"/>
      <c r="O8" s="2"/>
      <c r="P8" s="2"/>
    </row>
    <row r="9" spans="1:16" ht="15" customHeight="1" x14ac:dyDescent="0.3">
      <c r="A9" s="56"/>
      <c r="B9" s="34" t="s">
        <v>0</v>
      </c>
      <c r="C9" s="16">
        <f>SUM(C3:C7)</f>
        <v>172360.9</v>
      </c>
      <c r="D9" s="7"/>
      <c r="E9" s="7"/>
      <c r="F9" s="7"/>
      <c r="G9" s="7"/>
      <c r="H9" s="2"/>
      <c r="I9" s="2"/>
      <c r="J9" s="2"/>
      <c r="K9" s="2"/>
      <c r="L9" s="2"/>
      <c r="M9" s="2"/>
      <c r="N9" s="2"/>
      <c r="O9" s="2"/>
      <c r="P9" s="2"/>
    </row>
    <row r="10" spans="1:16" ht="15" customHeight="1" x14ac:dyDescent="0.25">
      <c r="A10" s="32"/>
      <c r="B10" s="33"/>
      <c r="C10" s="3"/>
      <c r="D10" s="7"/>
      <c r="E10" s="7"/>
      <c r="F10" s="7"/>
      <c r="G10" s="7"/>
      <c r="H10" s="2"/>
      <c r="I10" s="2"/>
      <c r="J10" s="2"/>
      <c r="K10" s="2"/>
      <c r="L10" s="2"/>
      <c r="M10" s="2"/>
      <c r="N10" s="2"/>
      <c r="O10" s="2"/>
      <c r="P10" s="2"/>
    </row>
    <row r="11" spans="1:16" ht="15" customHeight="1" x14ac:dyDescent="0.3">
      <c r="A11" s="54" t="s">
        <v>31</v>
      </c>
      <c r="B11" s="31" t="s">
        <v>28</v>
      </c>
      <c r="C11" s="30">
        <f>C41</f>
        <v>136877.5</v>
      </c>
      <c r="D11" s="7"/>
      <c r="E11" s="7"/>
      <c r="F11" s="7"/>
      <c r="G11" s="7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 x14ac:dyDescent="0.3">
      <c r="A12" s="55"/>
      <c r="B12" s="31" t="s">
        <v>19</v>
      </c>
      <c r="C12" s="30">
        <f>C57</f>
        <v>94750</v>
      </c>
      <c r="D12" s="7"/>
      <c r="E12" s="7"/>
      <c r="F12" s="7"/>
      <c r="G12" s="7"/>
      <c r="H12" s="2"/>
      <c r="I12" s="2"/>
      <c r="J12" s="2"/>
      <c r="K12" s="2"/>
      <c r="L12" s="2"/>
      <c r="M12" s="2"/>
      <c r="N12" s="2"/>
      <c r="O12" s="2"/>
      <c r="P12" s="2"/>
    </row>
    <row r="13" spans="1:16" ht="15" customHeight="1" x14ac:dyDescent="0.3">
      <c r="A13" s="55"/>
      <c r="B13" s="31" t="s">
        <v>29</v>
      </c>
      <c r="C13" s="30">
        <f>840+360+1070.4+869.8+1068</f>
        <v>4208.2</v>
      </c>
      <c r="D13" s="7"/>
      <c r="E13" s="7"/>
      <c r="F13" s="7"/>
      <c r="G13" s="7"/>
      <c r="H13" s="2"/>
      <c r="I13" s="2"/>
      <c r="J13" s="2"/>
      <c r="K13" s="2"/>
      <c r="L13" s="2"/>
      <c r="M13" s="2"/>
      <c r="N13" s="2"/>
      <c r="O13" s="2"/>
      <c r="P13" s="2"/>
    </row>
    <row r="14" spans="1:16" ht="15" customHeight="1" x14ac:dyDescent="0.3">
      <c r="A14" s="55"/>
      <c r="B14" s="50" t="s">
        <v>45</v>
      </c>
      <c r="C14" s="30"/>
      <c r="D14" s="7"/>
      <c r="E14" s="7"/>
      <c r="F14" s="7"/>
      <c r="G14" s="7"/>
      <c r="H14" s="2"/>
      <c r="I14" s="2"/>
      <c r="J14" s="2"/>
      <c r="K14" s="2"/>
      <c r="L14" s="2"/>
      <c r="M14" s="2"/>
      <c r="N14" s="2"/>
      <c r="O14" s="2"/>
      <c r="P14" s="2"/>
    </row>
    <row r="15" spans="1:16" ht="15" customHeight="1" x14ac:dyDescent="0.3">
      <c r="A15" s="55"/>
      <c r="B15" s="62" t="s">
        <v>46</v>
      </c>
      <c r="C15" s="30">
        <f>-62261.2-1213.6</f>
        <v>-63474.799999999996</v>
      </c>
      <c r="D15" s="7"/>
      <c r="E15" s="7"/>
      <c r="F15" s="7"/>
      <c r="G15" s="7"/>
      <c r="H15" s="2"/>
      <c r="I15" s="2"/>
      <c r="J15" s="2"/>
      <c r="K15" s="2"/>
      <c r="L15" s="2"/>
      <c r="M15" s="2"/>
      <c r="N15" s="2"/>
      <c r="O15" s="2"/>
      <c r="P15" s="2"/>
    </row>
    <row r="16" spans="1:16" ht="15" customHeight="1" x14ac:dyDescent="0.3">
      <c r="A16" s="56"/>
      <c r="B16" s="34" t="s">
        <v>1</v>
      </c>
      <c r="C16" s="16">
        <f>SUM(C11:C15)</f>
        <v>172360.90000000002</v>
      </c>
      <c r="D16" s="7"/>
      <c r="E16" s="7"/>
      <c r="F16" s="7"/>
      <c r="G16" s="7"/>
      <c r="H16" s="2"/>
      <c r="I16" s="2"/>
      <c r="J16" s="2"/>
      <c r="K16" s="2"/>
      <c r="L16" s="2"/>
      <c r="M16" s="2"/>
      <c r="N16" s="2"/>
      <c r="O16" s="2"/>
      <c r="P16" s="2"/>
    </row>
    <row r="17" spans="1:16" ht="19.5" customHeight="1" x14ac:dyDescent="0.25">
      <c r="A17" s="32"/>
      <c r="B17" s="58"/>
      <c r="C17" s="59"/>
      <c r="D17" s="5"/>
      <c r="E17" s="1"/>
      <c r="F17" s="5"/>
      <c r="G17" s="1"/>
      <c r="H17" s="2"/>
      <c r="I17" s="2"/>
      <c r="J17" s="2"/>
      <c r="K17" s="2"/>
      <c r="L17" s="2"/>
      <c r="M17" s="2"/>
      <c r="N17" s="2"/>
      <c r="O17" s="2"/>
      <c r="P17" s="2"/>
    </row>
    <row r="18" spans="1:16" ht="16.5" customHeight="1" x14ac:dyDescent="0.3">
      <c r="A18" s="51" t="s">
        <v>13</v>
      </c>
      <c r="B18" s="17" t="s">
        <v>26</v>
      </c>
      <c r="C18" s="18"/>
      <c r="D18" s="1"/>
      <c r="E18" s="1"/>
      <c r="F18" s="5"/>
      <c r="G18" s="1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3">
      <c r="A19" s="52"/>
      <c r="B19" s="23" t="s">
        <v>2</v>
      </c>
      <c r="C19" s="9">
        <v>19950</v>
      </c>
      <c r="D19" s="1"/>
      <c r="E19" s="1"/>
      <c r="F19" s="5"/>
      <c r="G19" s="1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3">
      <c r="A20" s="52"/>
      <c r="B20" s="23" t="s">
        <v>33</v>
      </c>
      <c r="C20" s="10">
        <v>11800</v>
      </c>
      <c r="D20" s="1"/>
      <c r="E20" s="1"/>
      <c r="F20" s="5"/>
      <c r="G20" s="1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">
      <c r="A21" s="52"/>
      <c r="B21" s="23" t="s">
        <v>3</v>
      </c>
      <c r="C21" s="10">
        <v>5170</v>
      </c>
      <c r="D21" s="1"/>
      <c r="E21" s="1"/>
      <c r="F21" s="5"/>
      <c r="G21" s="1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3">
      <c r="A22" s="52"/>
      <c r="B22" s="23" t="s">
        <v>4</v>
      </c>
      <c r="C22" s="10">
        <v>2891</v>
      </c>
      <c r="D22" s="1"/>
      <c r="E22" s="1"/>
      <c r="F22" s="5"/>
      <c r="G22" s="1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3">
      <c r="A23" s="52"/>
      <c r="B23" s="23" t="s">
        <v>5</v>
      </c>
      <c r="C23" s="10">
        <v>1348</v>
      </c>
      <c r="D23" s="1"/>
      <c r="E23" s="1"/>
      <c r="F23" s="5"/>
      <c r="G23" s="1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3">
      <c r="A24" s="52"/>
      <c r="B24" s="23" t="s">
        <v>6</v>
      </c>
      <c r="C24" s="10">
        <v>250</v>
      </c>
      <c r="D24" s="1"/>
      <c r="E24" s="1"/>
      <c r="F24" s="5"/>
      <c r="G24" s="1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3">
      <c r="A25" s="52"/>
      <c r="B25" s="23" t="s">
        <v>7</v>
      </c>
      <c r="C25" s="10">
        <v>250</v>
      </c>
      <c r="D25" s="1"/>
      <c r="E25" s="1"/>
      <c r="F25" s="5"/>
      <c r="G25" s="1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3">
      <c r="A26" s="52"/>
      <c r="B26" s="22" t="s">
        <v>27</v>
      </c>
      <c r="C26" s="10"/>
      <c r="D26" s="1"/>
      <c r="E26" s="1"/>
      <c r="F26" s="5"/>
      <c r="G26" s="1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3">
      <c r="A27" s="52"/>
      <c r="B27" s="23" t="s">
        <v>47</v>
      </c>
      <c r="C27" s="24">
        <v>600</v>
      </c>
      <c r="D27" s="1"/>
      <c r="E27" s="1"/>
      <c r="F27" s="5"/>
      <c r="G27" s="1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3">
      <c r="A28" s="52"/>
      <c r="B28" s="23" t="s">
        <v>25</v>
      </c>
      <c r="C28" s="24">
        <f>8600-C29</f>
        <v>2090</v>
      </c>
      <c r="D28" s="1"/>
      <c r="E28" s="1"/>
      <c r="F28" s="5"/>
      <c r="G28" s="1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3">
      <c r="A29" s="52"/>
      <c r="B29" s="23" t="s">
        <v>49</v>
      </c>
      <c r="C29" s="24">
        <v>6510</v>
      </c>
      <c r="D29" s="5"/>
      <c r="E29" s="1"/>
      <c r="F29" s="5"/>
      <c r="G29" s="1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3">
      <c r="A30" s="52"/>
      <c r="B30" s="11" t="s">
        <v>8</v>
      </c>
      <c r="C30" s="25">
        <v>1327.3</v>
      </c>
      <c r="D30" s="1"/>
      <c r="E30" s="1"/>
      <c r="F30" s="5"/>
      <c r="G30" s="1"/>
      <c r="H30" s="1"/>
      <c r="I30" s="1"/>
      <c r="J30" s="1"/>
      <c r="K30" s="2"/>
      <c r="L30" s="2"/>
      <c r="M30" s="2"/>
      <c r="N30" s="2"/>
      <c r="O30" s="2"/>
      <c r="P30" s="2"/>
    </row>
    <row r="31" spans="1:16" x14ac:dyDescent="0.3">
      <c r="A31" s="52"/>
      <c r="B31" s="11" t="s">
        <v>9</v>
      </c>
      <c r="C31" s="25">
        <f>15999-C32</f>
        <v>2850</v>
      </c>
      <c r="D31" s="5"/>
      <c r="E31" s="1"/>
      <c r="F31" s="5"/>
      <c r="G31" s="1"/>
      <c r="H31" s="6"/>
      <c r="I31" s="2"/>
      <c r="J31" s="2"/>
      <c r="K31" s="2"/>
      <c r="L31" s="2"/>
      <c r="M31" s="2"/>
      <c r="N31" s="2"/>
      <c r="O31" s="2"/>
      <c r="P31" s="2"/>
    </row>
    <row r="32" spans="1:16" x14ac:dyDescent="0.3">
      <c r="A32" s="52"/>
      <c r="B32" s="11" t="s">
        <v>53</v>
      </c>
      <c r="C32" s="25">
        <v>13149</v>
      </c>
      <c r="D32" s="5"/>
      <c r="E32" s="1"/>
      <c r="F32" s="5"/>
      <c r="G32" s="1"/>
      <c r="H32" s="6"/>
      <c r="I32" s="2"/>
      <c r="J32" s="2"/>
      <c r="K32" s="2"/>
      <c r="L32" s="2"/>
      <c r="M32" s="2"/>
      <c r="N32" s="2"/>
      <c r="O32" s="2"/>
      <c r="P32" s="2"/>
    </row>
    <row r="33" spans="1:16" x14ac:dyDescent="0.3">
      <c r="A33" s="52"/>
      <c r="B33" s="11" t="s">
        <v>48</v>
      </c>
      <c r="C33" s="24">
        <v>6255.2</v>
      </c>
      <c r="D33" s="5"/>
      <c r="E33" s="1"/>
      <c r="F33" s="5"/>
      <c r="G33" s="1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3">
      <c r="A34" s="52"/>
      <c r="B34" s="11" t="s">
        <v>10</v>
      </c>
      <c r="C34" s="24">
        <v>5846.5</v>
      </c>
      <c r="D34" s="1"/>
      <c r="E34" s="1"/>
      <c r="F34" s="5"/>
      <c r="G34" s="1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3">
      <c r="A35" s="52"/>
      <c r="B35" s="11" t="s">
        <v>11</v>
      </c>
      <c r="C35" s="10">
        <v>1500</v>
      </c>
      <c r="D35" s="1"/>
      <c r="E35" s="1"/>
      <c r="F35" s="5"/>
      <c r="G35" s="1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3">
      <c r="A36" s="52"/>
      <c r="B36" s="11" t="s">
        <v>22</v>
      </c>
      <c r="C36" s="10">
        <v>1500</v>
      </c>
      <c r="D36" s="5"/>
      <c r="E36" s="5"/>
      <c r="F36" s="5"/>
      <c r="G36" s="1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3">
      <c r="A37" s="52"/>
      <c r="B37" s="11" t="s">
        <v>14</v>
      </c>
      <c r="C37" s="8">
        <v>11569</v>
      </c>
      <c r="D37" s="5"/>
      <c r="E37" s="5"/>
      <c r="F37" s="5"/>
      <c r="G37" s="1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3">
      <c r="A38" s="52"/>
      <c r="B38" s="11" t="s">
        <v>15</v>
      </c>
      <c r="C38" s="10">
        <v>3651</v>
      </c>
      <c r="D38" s="5"/>
      <c r="E38" s="1"/>
      <c r="F38" s="5"/>
      <c r="G38" s="5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3">
      <c r="A39" s="52"/>
      <c r="B39" s="47" t="s">
        <v>32</v>
      </c>
      <c r="C39" s="10">
        <v>34453.4</v>
      </c>
      <c r="D39" s="5"/>
      <c r="E39" s="1"/>
      <c r="F39" s="5"/>
      <c r="G39" s="1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3">
      <c r="A40" s="52"/>
      <c r="B40" s="11" t="s">
        <v>16</v>
      </c>
      <c r="C40" s="24">
        <v>3917.1</v>
      </c>
      <c r="D40" s="5"/>
      <c r="E40" s="1"/>
      <c r="F40" s="5"/>
      <c r="G40" s="1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3">
      <c r="A41" s="53"/>
      <c r="B41" s="35" t="s">
        <v>20</v>
      </c>
      <c r="C41" s="36">
        <f>SUM(C18:C40)</f>
        <v>136877.5</v>
      </c>
      <c r="D41" s="7"/>
      <c r="E41" s="5"/>
      <c r="F41" s="7"/>
      <c r="G41" s="7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3">
      <c r="A42" s="44"/>
      <c r="B42" s="39"/>
      <c r="C42" s="45"/>
      <c r="D42" s="7"/>
      <c r="E42" s="5"/>
      <c r="F42" s="7"/>
      <c r="G42" s="7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3">
      <c r="A43" s="46"/>
      <c r="B43" s="40"/>
      <c r="C43" s="26"/>
      <c r="D43" s="7"/>
      <c r="E43" s="5"/>
      <c r="F43" s="7"/>
      <c r="G43" s="7"/>
      <c r="H43" s="2"/>
      <c r="I43" s="2"/>
      <c r="J43" s="2"/>
      <c r="K43" s="2"/>
      <c r="L43" s="2"/>
      <c r="M43" s="2"/>
      <c r="N43" s="2"/>
      <c r="O43" s="2"/>
      <c r="P43" s="2"/>
    </row>
    <row r="44" spans="1:16" ht="17.25" customHeight="1" x14ac:dyDescent="0.3">
      <c r="A44" s="51" t="s">
        <v>21</v>
      </c>
      <c r="B44" s="41" t="s">
        <v>36</v>
      </c>
      <c r="C44" s="42">
        <v>800</v>
      </c>
      <c r="D44" s="5"/>
      <c r="E44" s="1"/>
      <c r="F44" s="5"/>
      <c r="G44" s="1"/>
      <c r="H44" s="2"/>
      <c r="I44" s="2"/>
      <c r="J44" s="2"/>
      <c r="K44" s="2"/>
      <c r="L44" s="2"/>
      <c r="M44" s="2"/>
      <c r="N44" s="2"/>
      <c r="O44" s="2"/>
      <c r="P44" s="2"/>
    </row>
    <row r="45" spans="1:16" ht="17.25" customHeight="1" x14ac:dyDescent="0.3">
      <c r="A45" s="52"/>
      <c r="B45" s="11" t="s">
        <v>52</v>
      </c>
      <c r="C45" s="10">
        <v>200</v>
      </c>
      <c r="D45" s="5"/>
      <c r="E45" s="1"/>
      <c r="F45" s="5"/>
      <c r="G45" s="1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3">
      <c r="A46" s="52"/>
      <c r="B46" s="12" t="s">
        <v>24</v>
      </c>
      <c r="C46" s="19">
        <v>13300</v>
      </c>
      <c r="D46" s="5"/>
      <c r="E46" s="1"/>
      <c r="F46" s="5"/>
      <c r="G46" s="1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3">
      <c r="A47" s="52"/>
      <c r="B47" s="12" t="s">
        <v>40</v>
      </c>
      <c r="C47" s="13">
        <v>3800</v>
      </c>
      <c r="D47" s="5"/>
      <c r="E47" s="1"/>
      <c r="F47" s="5"/>
      <c r="G47" s="1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3">
      <c r="A48" s="52"/>
      <c r="B48" s="12" t="s">
        <v>41</v>
      </c>
      <c r="C48" s="14">
        <v>2500</v>
      </c>
      <c r="D48" s="5"/>
      <c r="E48" s="1"/>
      <c r="F48" s="5"/>
      <c r="G48" s="1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3">
      <c r="A49" s="52"/>
      <c r="B49" s="12" t="s">
        <v>37</v>
      </c>
      <c r="C49" s="15">
        <v>2500</v>
      </c>
      <c r="D49" s="5"/>
      <c r="E49" s="1"/>
      <c r="F49" s="5"/>
      <c r="G49" s="1"/>
      <c r="H49" s="2"/>
      <c r="I49" s="2"/>
      <c r="J49" s="2"/>
      <c r="K49" s="2"/>
      <c r="L49" s="2"/>
      <c r="M49" s="2"/>
      <c r="N49" s="2"/>
      <c r="O49" s="2"/>
      <c r="P49" s="2"/>
    </row>
    <row r="50" spans="1:16" ht="28.8" x14ac:dyDescent="0.3">
      <c r="A50" s="52"/>
      <c r="B50" s="60" t="s">
        <v>51</v>
      </c>
      <c r="C50" s="15">
        <v>7300</v>
      </c>
      <c r="D50" s="5"/>
      <c r="E50" s="1"/>
      <c r="F50" s="5"/>
      <c r="G50" s="1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3">
      <c r="A51" s="52"/>
      <c r="B51" s="12" t="s">
        <v>42</v>
      </c>
      <c r="C51" s="15">
        <v>10000</v>
      </c>
      <c r="D51" s="5"/>
      <c r="E51" s="1"/>
      <c r="F51" s="5"/>
      <c r="G51" s="1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3">
      <c r="A52" s="52"/>
      <c r="B52" s="12" t="s">
        <v>43</v>
      </c>
      <c r="C52" s="10">
        <v>28000</v>
      </c>
      <c r="D52" s="5"/>
      <c r="E52" s="5"/>
      <c r="F52" s="5"/>
      <c r="G52" s="1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3">
      <c r="A53" s="52"/>
      <c r="B53" s="12" t="s">
        <v>38</v>
      </c>
      <c r="C53" s="10">
        <v>17000</v>
      </c>
      <c r="D53" s="5"/>
      <c r="E53" s="5"/>
      <c r="F53" s="5"/>
      <c r="G53" s="1"/>
      <c r="H53" s="2"/>
      <c r="I53" s="2"/>
      <c r="J53" s="2"/>
      <c r="K53" s="2"/>
      <c r="L53" s="2"/>
      <c r="M53" s="2"/>
      <c r="N53" s="2"/>
      <c r="O53" s="2"/>
      <c r="P53" s="2"/>
    </row>
    <row r="54" spans="1:16" ht="28.8" x14ac:dyDescent="0.3">
      <c r="A54" s="52"/>
      <c r="B54" s="60" t="s">
        <v>50</v>
      </c>
      <c r="C54" s="8">
        <v>6000</v>
      </c>
      <c r="D54" s="5"/>
      <c r="E54" s="5"/>
      <c r="F54" s="5"/>
      <c r="G54" s="1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3">
      <c r="A55" s="52"/>
      <c r="B55" s="20" t="s">
        <v>44</v>
      </c>
      <c r="C55" s="21">
        <v>3200</v>
      </c>
      <c r="D55" s="5"/>
      <c r="E55" s="1"/>
      <c r="F55" s="5"/>
      <c r="G55" s="1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3">
      <c r="A56" s="52"/>
      <c r="B56" s="20" t="s">
        <v>39</v>
      </c>
      <c r="C56" s="61">
        <v>150</v>
      </c>
      <c r="D56" s="5"/>
      <c r="E56" s="1"/>
      <c r="F56" s="5"/>
      <c r="G56" s="1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3">
      <c r="A57" s="53"/>
      <c r="B57" s="37" t="s">
        <v>23</v>
      </c>
      <c r="C57" s="38">
        <f>SUM(C44:C56)</f>
        <v>94750</v>
      </c>
      <c r="D57" s="7"/>
      <c r="E57" s="5"/>
      <c r="F57" s="7"/>
      <c r="G57" s="7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3">
      <c r="D58" s="1"/>
      <c r="E58" s="1"/>
      <c r="F58" s="1"/>
      <c r="G58" s="1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3">
      <c r="D59" s="1"/>
      <c r="E59" s="1"/>
      <c r="F59" s="1"/>
      <c r="G59" s="1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3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3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3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</sheetData>
  <mergeCells count="6">
    <mergeCell ref="A44:A57"/>
    <mergeCell ref="A3:A9"/>
    <mergeCell ref="A11:A16"/>
    <mergeCell ref="A1:C1"/>
    <mergeCell ref="A18:A41"/>
    <mergeCell ref="B17:C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27"/>
  <sheetViews>
    <sheetView workbookViewId="0">
      <selection activeCell="L15" sqref="L15"/>
    </sheetView>
  </sheetViews>
  <sheetFormatPr defaultRowHeight="14.4" x14ac:dyDescent="0.3"/>
  <sheetData>
    <row r="14" ht="15" customHeight="1" x14ac:dyDescent="0.25"/>
    <row r="27" ht="15" customHeight="1" x14ac:dyDescent="0.3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2019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Marie Jedličková</cp:lastModifiedBy>
  <cp:lastPrinted>2020-12-10T13:54:22Z</cp:lastPrinted>
  <dcterms:created xsi:type="dcterms:W3CDTF">2018-11-15T16:08:25Z</dcterms:created>
  <dcterms:modified xsi:type="dcterms:W3CDTF">2020-12-10T14:10:10Z</dcterms:modified>
</cp:coreProperties>
</file>