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600" activeTab="1"/>
  </bookViews>
  <sheets>
    <sheet name="rozpočet 2022" sheetId="1" r:id="rId1"/>
    <sheet name="grafika" sheetId="2" r:id="rId2"/>
  </sheets>
  <calcPr calcId="145621"/>
</workbook>
</file>

<file path=xl/calcChain.xml><?xml version="1.0" encoding="utf-8"?>
<calcChain xmlns="http://schemas.openxmlformats.org/spreadsheetml/2006/main">
  <c r="C9" i="2" l="1"/>
  <c r="C7" i="2"/>
  <c r="C8" i="2"/>
  <c r="C6" i="2"/>
  <c r="B9" i="2"/>
  <c r="D36" i="1"/>
  <c r="D23" i="1"/>
  <c r="C40" i="1"/>
  <c r="C46" i="1" s="1"/>
  <c r="C18" i="1"/>
  <c r="C17" i="1"/>
  <c r="C13" i="1"/>
  <c r="C8" i="1"/>
  <c r="C14" i="1" l="1"/>
  <c r="C37" i="1"/>
</calcChain>
</file>

<file path=xl/sharedStrings.xml><?xml version="1.0" encoding="utf-8"?>
<sst xmlns="http://schemas.openxmlformats.org/spreadsheetml/2006/main" count="53" uniqueCount="51">
  <si>
    <t>Příjmy celkem</t>
  </si>
  <si>
    <t>Výdaje celkem</t>
  </si>
  <si>
    <t>TSMS</t>
  </si>
  <si>
    <t>ZŠ Komenského</t>
  </si>
  <si>
    <t>ZŠ Tyršova</t>
  </si>
  <si>
    <t>MŠ Zvídálek</t>
  </si>
  <si>
    <t>ZUŠ</t>
  </si>
  <si>
    <t>DDM</t>
  </si>
  <si>
    <t>Finanční odbor</t>
  </si>
  <si>
    <t xml:space="preserve">Odbor správy majetku, investic </t>
  </si>
  <si>
    <t xml:space="preserve">Odbor správních činností </t>
  </si>
  <si>
    <t>Odbor vnějších vztahů - ostatní výdaje</t>
  </si>
  <si>
    <t>tis. Kč</t>
  </si>
  <si>
    <t>Běžné výdaje</t>
  </si>
  <si>
    <t xml:space="preserve">Městská policie </t>
  </si>
  <si>
    <t>Přijaté transfery</t>
  </si>
  <si>
    <t>Daňové</t>
  </si>
  <si>
    <t xml:space="preserve">Kapitálové </t>
  </si>
  <si>
    <t>Běžné výdaje celkem</t>
  </si>
  <si>
    <t>Kapitálové výdaje</t>
  </si>
  <si>
    <t>Odbor vnějších vztahů - dotace spolkům</t>
  </si>
  <si>
    <t>Kapitálové výdaje celkem</t>
  </si>
  <si>
    <t>Souhrn - akce pod 2 mil.</t>
  </si>
  <si>
    <t>Příspěvky města na provoz:</t>
  </si>
  <si>
    <t>Výdaje státní správa a samospráva</t>
  </si>
  <si>
    <t xml:space="preserve">Běžné </t>
  </si>
  <si>
    <t>Splátky dlouhodobých úvěrů</t>
  </si>
  <si>
    <t>Příjmy</t>
  </si>
  <si>
    <t>Výdaje</t>
  </si>
  <si>
    <t xml:space="preserve">Městský úřad - osobní náklady </t>
  </si>
  <si>
    <t>ZS-A Slavkov (zámek, knihovna, SC Bonaparte ….)</t>
  </si>
  <si>
    <t>Výkupy pozemků</t>
  </si>
  <si>
    <t>Průtah městem - spoluúčast</t>
  </si>
  <si>
    <t>pokrytí schodku rozpočtu - čerpání fondů</t>
  </si>
  <si>
    <t>Kancelář tajemníka (včetně DSH)</t>
  </si>
  <si>
    <t>Odbor sociálních věcí (včetně SPOD)</t>
  </si>
  <si>
    <t>Budova radnice - rekonstrukce elektroinstalace a vybudování strukturované kabeláže, EZS a EPS</t>
  </si>
  <si>
    <t>Správa majetku - městské byty a nebytové prostory</t>
  </si>
  <si>
    <t>Nedaňové - ostatní</t>
  </si>
  <si>
    <t>Odbor vnějších vztahů - MAP</t>
  </si>
  <si>
    <t>projektová dokumentace nové MŠ</t>
  </si>
  <si>
    <t>Výměna oken Fugnerova, Palackého nám 123</t>
  </si>
  <si>
    <t xml:space="preserve">Rozpočet 2022 města Slavkov u Brna </t>
  </si>
  <si>
    <t>Stavební úřad a životní prostředí (včetně odpadového hosp.)</t>
  </si>
  <si>
    <t>Investiční účelový příspěvek projekt svazkové školy DSO Dr. Václava Kounice</t>
  </si>
  <si>
    <t>výdaje rozpočtu</t>
  </si>
  <si>
    <t>příspěvky příspěvkovým organizacím</t>
  </si>
  <si>
    <t>výdaje státní správa a samospráva</t>
  </si>
  <si>
    <t>kapitálové výdaje (investice)</t>
  </si>
  <si>
    <t>celkem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</si>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</sst>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3" xfId="0" applyBorder="1"/>
    <xf numFmtId="0" fontId="0" fillId="0" borderId="15" xfId="0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/>
    <xf numFmtId="0" fontId="3" fillId="0" borderId="8" xfId="0" applyFont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4" fontId="3" fillId="0" borderId="11" xfId="0" applyNumberFormat="1" applyFont="1" applyFill="1" applyBorder="1" applyAlignment="1"/>
    <xf numFmtId="4" fontId="3" fillId="0" borderId="0" xfId="0" applyNumberFormat="1" applyFont="1" applyBorder="1"/>
    <xf numFmtId="0" fontId="3" fillId="0" borderId="3" xfId="0" applyFont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4" fontId="3" fillId="0" borderId="2" xfId="0" applyNumberFormat="1" applyFont="1" applyFill="1" applyBorder="1" applyAlignment="1"/>
    <xf numFmtId="4" fontId="3" fillId="0" borderId="2" xfId="0" applyNumberFormat="1" applyFont="1" applyFill="1" applyBorder="1"/>
    <xf numFmtId="0" fontId="2" fillId="3" borderId="12" xfId="0" applyFont="1" applyFill="1" applyBorder="1" applyAlignment="1">
      <alignment horizontal="left" vertical="top"/>
    </xf>
    <xf numFmtId="4" fontId="2" fillId="3" borderId="2" xfId="0" applyNumberFormat="1" applyFont="1" applyFill="1" applyBorder="1"/>
    <xf numFmtId="4" fontId="2" fillId="0" borderId="0" xfId="0" applyNumberFormat="1" applyFont="1" applyFill="1" applyBorder="1"/>
    <xf numFmtId="0" fontId="3" fillId="0" borderId="19" xfId="0" applyFont="1" applyBorder="1"/>
    <xf numFmtId="0" fontId="2" fillId="0" borderId="20" xfId="0" applyFont="1" applyFill="1" applyBorder="1" applyAlignment="1">
      <alignment horizontal="left" vertical="top"/>
    </xf>
    <xf numFmtId="4" fontId="2" fillId="0" borderId="5" xfId="0" applyNumberFormat="1" applyFont="1" applyFill="1" applyBorder="1"/>
    <xf numFmtId="0" fontId="3" fillId="0" borderId="6" xfId="0" applyFont="1" applyBorder="1" applyAlignment="1">
      <alignment horizontal="left" vertical="top"/>
    </xf>
    <xf numFmtId="4" fontId="2" fillId="0" borderId="2" xfId="0" applyNumberFormat="1" applyFont="1" applyFill="1" applyBorder="1"/>
    <xf numFmtId="0" fontId="3" fillId="0" borderId="14" xfId="0" applyFont="1" applyBorder="1" applyAlignment="1">
      <alignment horizontal="left" vertical="top"/>
    </xf>
    <xf numFmtId="0" fontId="3" fillId="0" borderId="18" xfId="0" applyFont="1" applyFill="1" applyBorder="1" applyAlignment="1">
      <alignment vertical="top"/>
    </xf>
    <xf numFmtId="0" fontId="4" fillId="0" borderId="13" xfId="0" applyFont="1" applyFill="1" applyBorder="1" applyAlignment="1">
      <alignment horizontal="left" vertical="top"/>
    </xf>
    <xf numFmtId="4" fontId="2" fillId="0" borderId="7" xfId="0" applyNumberFormat="1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4" fontId="3" fillId="0" borderId="1" xfId="0" applyNumberFormat="1" applyFont="1" applyFill="1" applyBorder="1"/>
    <xf numFmtId="0" fontId="3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/>
    </xf>
    <xf numFmtId="4" fontId="3" fillId="0" borderId="11" xfId="0" applyNumberFormat="1" applyFont="1" applyFill="1" applyBorder="1"/>
    <xf numFmtId="0" fontId="3" fillId="0" borderId="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/>
    </xf>
    <xf numFmtId="4" fontId="3" fillId="0" borderId="0" xfId="0" applyNumberFormat="1" applyFont="1" applyFill="1" applyBorder="1"/>
    <xf numFmtId="0" fontId="2" fillId="0" borderId="12" xfId="0" applyFont="1" applyBorder="1" applyAlignment="1">
      <alignment horizontal="left"/>
    </xf>
    <xf numFmtId="0" fontId="3" fillId="0" borderId="12" xfId="0" applyFont="1" applyFill="1" applyBorder="1"/>
    <xf numFmtId="0" fontId="3" fillId="0" borderId="12" xfId="0" applyFont="1" applyFill="1" applyBorder="1" applyAlignment="1">
      <alignment wrapText="1"/>
    </xf>
    <xf numFmtId="0" fontId="2" fillId="4" borderId="12" xfId="0" applyFont="1" applyFill="1" applyBorder="1"/>
    <xf numFmtId="4" fontId="2" fillId="4" borderId="2" xfId="0" applyNumberFormat="1" applyFont="1" applyFill="1" applyBorder="1"/>
    <xf numFmtId="0" fontId="3" fillId="0" borderId="3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0" borderId="4" xfId="0" applyFont="1" applyBorder="1" applyAlignment="1">
      <alignment horizontal="left" vertical="top" wrapText="1"/>
    </xf>
    <xf numFmtId="0" fontId="2" fillId="4" borderId="13" xfId="0" applyFont="1" applyFill="1" applyBorder="1"/>
    <xf numFmtId="4" fontId="2" fillId="4" borderId="7" xfId="0" applyNumberFormat="1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" fontId="0" fillId="0" borderId="12" xfId="0" applyNumberFormat="1" applyBorder="1"/>
    <xf numFmtId="1" fontId="0" fillId="0" borderId="2" xfId="0" applyNumberFormat="1" applyBorder="1" applyAlignment="1">
      <alignment horizontal="center"/>
    </xf>
    <xf numFmtId="4" fontId="0" fillId="0" borderId="16" xfId="0" applyNumberFormat="1" applyBorder="1"/>
    <xf numFmtId="1" fontId="0" fillId="0" borderId="17" xfId="0" applyNumberFormat="1" applyBorder="1" applyAlignment="1">
      <alignment horizontal="center"/>
    </xf>
    <xf numFmtId="0" fontId="0" fillId="4" borderId="9" xfId="0" applyFill="1" applyBorder="1"/>
    <xf numFmtId="0" fontId="0" fillId="4" borderId="21" xfId="0" applyFill="1" applyBorder="1" applyAlignment="1">
      <alignment horizontal="right"/>
    </xf>
    <xf numFmtId="0" fontId="0" fillId="4" borderId="22" xfId="0" applyFill="1" applyBorder="1" applyAlignment="1">
      <alignment horizontal="center"/>
    </xf>
    <xf numFmtId="0" fontId="0" fillId="4" borderId="4" xfId="0" applyFill="1" applyBorder="1"/>
    <xf numFmtId="4" fontId="0" fillId="4" borderId="13" xfId="0" applyNumberFormat="1" applyFill="1" applyBorder="1"/>
    <xf numFmtId="1" fontId="0" fillId="4" borderId="7" xfId="0" applyNumberForma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grafika!$A$6:$A$8</c:f>
              <c:strCache>
                <c:ptCount val="3"/>
                <c:pt idx="0">
                  <c:v>příspěvky příspěvkovým organizacím</c:v>
                </c:pt>
                <c:pt idx="1">
                  <c:v>výdaje státní správa a samospráva</c:v>
                </c:pt>
                <c:pt idx="2">
                  <c:v>kapitálové výdaje (investice)</c:v>
                </c:pt>
              </c:strCache>
            </c:strRef>
          </c:cat>
          <c:val>
            <c:numRef>
              <c:f>grafika!$B$6:$B$8</c:f>
              <c:numCache>
                <c:formatCode>#,##0.00</c:formatCode>
                <c:ptCount val="3"/>
                <c:pt idx="0">
                  <c:v>43929</c:v>
                </c:pt>
                <c:pt idx="1">
                  <c:v>110026.7</c:v>
                </c:pt>
                <c:pt idx="2">
                  <c:v>53700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10</xdr:row>
      <xdr:rowOff>57150</xdr:rowOff>
    </xdr:from>
    <xdr:to>
      <xdr:col>3</xdr:col>
      <xdr:colOff>22860</xdr:colOff>
      <xdr:row>22</xdr:row>
      <xdr:rowOff>30480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topLeftCell="A28" zoomScale="110" zoomScaleNormal="110" workbookViewId="0">
      <selection activeCell="B39" sqref="B39:C46"/>
    </sheetView>
  </sheetViews>
  <sheetFormatPr defaultRowHeight="15.6" x14ac:dyDescent="0.3"/>
  <cols>
    <col min="1" max="1" width="19.21875" style="6" customWidth="1"/>
    <col min="2" max="2" width="63.33203125" style="6" customWidth="1"/>
    <col min="3" max="3" width="16.109375" style="6" customWidth="1"/>
    <col min="4" max="4" width="24" style="6" customWidth="1"/>
    <col min="5" max="5" width="8.88671875" style="6"/>
    <col min="6" max="6" width="11.109375" style="6" customWidth="1"/>
    <col min="7" max="16384" width="8.88671875" style="6"/>
  </cols>
  <sheetData>
    <row r="2" spans="1:13" ht="35.1" customHeight="1" x14ac:dyDescent="0.3">
      <c r="A2" s="48" t="s">
        <v>42</v>
      </c>
      <c r="B2" s="48"/>
      <c r="C2" s="3"/>
      <c r="D2" s="4"/>
      <c r="E2" s="5"/>
      <c r="F2" s="5"/>
      <c r="G2" s="5"/>
      <c r="H2" s="5"/>
      <c r="I2" s="5"/>
      <c r="J2" s="5"/>
      <c r="K2" s="5"/>
      <c r="L2" s="5"/>
      <c r="M2" s="5"/>
    </row>
    <row r="3" spans="1:13" ht="35.1" customHeight="1" x14ac:dyDescent="0.3">
      <c r="A3" s="47"/>
      <c r="B3" s="47"/>
      <c r="C3" s="3" t="s">
        <v>12</v>
      </c>
      <c r="D3" s="4"/>
      <c r="E3" s="5"/>
      <c r="F3" s="5"/>
      <c r="G3" s="5"/>
      <c r="H3" s="5"/>
      <c r="I3" s="5"/>
      <c r="J3" s="5"/>
      <c r="K3" s="5"/>
      <c r="L3" s="5"/>
      <c r="M3" s="5"/>
    </row>
    <row r="4" spans="1:13" ht="18" customHeight="1" x14ac:dyDescent="0.3">
      <c r="A4" s="7" t="s">
        <v>27</v>
      </c>
      <c r="B4" s="8" t="s">
        <v>16</v>
      </c>
      <c r="C4" s="9">
        <v>127217</v>
      </c>
      <c r="D4" s="4"/>
      <c r="E4" s="5"/>
      <c r="F4" s="10"/>
      <c r="G4" s="5"/>
      <c r="H4" s="5"/>
      <c r="I4" s="5"/>
      <c r="J4" s="5"/>
      <c r="K4" s="5"/>
      <c r="L4" s="5"/>
      <c r="M4" s="5"/>
    </row>
    <row r="5" spans="1:13" ht="18" customHeight="1" x14ac:dyDescent="0.3">
      <c r="A5" s="11"/>
      <c r="B5" s="12" t="s">
        <v>38</v>
      </c>
      <c r="C5" s="13">
        <v>20511</v>
      </c>
      <c r="D5" s="4"/>
      <c r="E5" s="5"/>
      <c r="F5" s="5"/>
      <c r="G5" s="5"/>
      <c r="H5" s="5"/>
      <c r="I5" s="5"/>
      <c r="J5" s="5"/>
      <c r="K5" s="5"/>
      <c r="L5" s="5"/>
      <c r="M5" s="5"/>
    </row>
    <row r="6" spans="1:13" ht="18" customHeight="1" x14ac:dyDescent="0.3">
      <c r="A6" s="11"/>
      <c r="B6" s="12" t="s">
        <v>17</v>
      </c>
      <c r="C6" s="14"/>
      <c r="D6" s="4"/>
      <c r="E6" s="5"/>
      <c r="F6" s="5"/>
      <c r="G6" s="5"/>
      <c r="H6" s="5"/>
      <c r="I6" s="5"/>
      <c r="J6" s="5"/>
      <c r="K6" s="5"/>
      <c r="L6" s="5"/>
      <c r="M6" s="5"/>
    </row>
    <row r="7" spans="1:13" ht="18" customHeight="1" x14ac:dyDescent="0.3">
      <c r="A7" s="11"/>
      <c r="B7" s="12" t="s">
        <v>15</v>
      </c>
      <c r="C7" s="14">
        <v>30996.3</v>
      </c>
      <c r="D7" s="4"/>
      <c r="E7" s="5"/>
      <c r="F7" s="5"/>
      <c r="G7" s="5"/>
      <c r="H7" s="5"/>
      <c r="I7" s="5"/>
      <c r="J7" s="5"/>
      <c r="K7" s="5"/>
      <c r="L7" s="5"/>
      <c r="M7" s="5"/>
    </row>
    <row r="8" spans="1:13" ht="18" customHeight="1" x14ac:dyDescent="0.3">
      <c r="A8" s="11"/>
      <c r="B8" s="15" t="s">
        <v>0</v>
      </c>
      <c r="C8" s="16">
        <f>SUM(C4:C7)</f>
        <v>178724.3</v>
      </c>
      <c r="D8" s="17"/>
      <c r="E8" s="5"/>
      <c r="F8" s="5"/>
      <c r="G8" s="5"/>
      <c r="H8" s="5"/>
      <c r="I8" s="5"/>
      <c r="J8" s="5"/>
      <c r="K8" s="5"/>
      <c r="L8" s="5"/>
      <c r="M8" s="5"/>
    </row>
    <row r="9" spans="1:13" ht="18" customHeight="1" x14ac:dyDescent="0.3">
      <c r="A9" s="18"/>
      <c r="B9" s="19"/>
      <c r="C9" s="20"/>
      <c r="D9" s="17"/>
      <c r="E9" s="5"/>
      <c r="F9" s="5"/>
      <c r="G9" s="5"/>
      <c r="H9" s="5"/>
      <c r="I9" s="5"/>
      <c r="J9" s="5"/>
      <c r="K9" s="5"/>
      <c r="L9" s="5"/>
      <c r="M9" s="5"/>
    </row>
    <row r="10" spans="1:13" ht="18" customHeight="1" x14ac:dyDescent="0.3">
      <c r="A10" s="21" t="s">
        <v>28</v>
      </c>
      <c r="B10" s="12" t="s">
        <v>25</v>
      </c>
      <c r="C10" s="22">
        <v>153955.70000000001</v>
      </c>
      <c r="D10" s="17"/>
      <c r="E10" s="5"/>
      <c r="F10" s="5"/>
      <c r="G10" s="5"/>
      <c r="H10" s="5"/>
      <c r="I10" s="5"/>
      <c r="J10" s="5"/>
      <c r="K10" s="5"/>
      <c r="L10" s="5"/>
      <c r="M10" s="5"/>
    </row>
    <row r="11" spans="1:13" ht="18" customHeight="1" x14ac:dyDescent="0.3">
      <c r="A11" s="23"/>
      <c r="B11" s="12" t="s">
        <v>17</v>
      </c>
      <c r="C11" s="22">
        <v>53700</v>
      </c>
      <c r="D11" s="17"/>
      <c r="E11" s="5"/>
      <c r="F11" s="5"/>
      <c r="G11" s="5"/>
      <c r="H11" s="5"/>
      <c r="I11" s="5"/>
      <c r="J11" s="5"/>
      <c r="K11" s="5"/>
      <c r="L11" s="5"/>
      <c r="M11" s="5"/>
    </row>
    <row r="12" spans="1:13" ht="18" customHeight="1" x14ac:dyDescent="0.3">
      <c r="A12" s="23"/>
      <c r="B12" s="12" t="s">
        <v>26</v>
      </c>
      <c r="C12" s="22">
        <v>3338.4</v>
      </c>
      <c r="D12" s="17"/>
      <c r="E12" s="5"/>
      <c r="F12" s="5"/>
      <c r="G12" s="5"/>
      <c r="H12" s="5"/>
      <c r="I12" s="5"/>
      <c r="J12" s="5"/>
      <c r="K12" s="5"/>
      <c r="L12" s="5"/>
      <c r="M12" s="5"/>
    </row>
    <row r="13" spans="1:13" ht="18" customHeight="1" x14ac:dyDescent="0.3">
      <c r="A13" s="23"/>
      <c r="B13" s="15" t="s">
        <v>1</v>
      </c>
      <c r="C13" s="16">
        <f>SUM(C10:C12)</f>
        <v>210994.1</v>
      </c>
      <c r="D13" s="17"/>
      <c r="E13" s="5"/>
      <c r="F13" s="5"/>
      <c r="G13" s="5"/>
      <c r="H13" s="5"/>
      <c r="I13" s="5"/>
      <c r="J13" s="5"/>
      <c r="K13" s="5"/>
      <c r="L13" s="5"/>
      <c r="M13" s="5"/>
    </row>
    <row r="14" spans="1:13" ht="18" customHeight="1" x14ac:dyDescent="0.3">
      <c r="A14" s="24"/>
      <c r="B14" s="25" t="s">
        <v>33</v>
      </c>
      <c r="C14" s="26">
        <f>C8-C13</f>
        <v>-32269.800000000017</v>
      </c>
      <c r="D14" s="17"/>
      <c r="E14" s="5"/>
      <c r="F14" s="5"/>
      <c r="G14" s="5"/>
      <c r="H14" s="5"/>
      <c r="I14" s="5"/>
      <c r="J14" s="5"/>
      <c r="K14" s="5"/>
      <c r="L14" s="5"/>
      <c r="M14" s="5"/>
    </row>
    <row r="15" spans="1:13" ht="18" customHeight="1" x14ac:dyDescent="0.3">
      <c r="A15" s="27"/>
      <c r="B15" s="28"/>
      <c r="C15" s="29"/>
      <c r="D15" s="4"/>
      <c r="E15" s="5"/>
      <c r="F15" s="5"/>
      <c r="G15" s="5"/>
      <c r="H15" s="5"/>
      <c r="I15" s="5"/>
      <c r="J15" s="5"/>
      <c r="K15" s="5"/>
      <c r="L15" s="5"/>
      <c r="M15" s="5"/>
    </row>
    <row r="16" spans="1:13" ht="18" customHeight="1" x14ac:dyDescent="0.3">
      <c r="A16" s="30" t="s">
        <v>13</v>
      </c>
      <c r="B16" s="31" t="s">
        <v>23</v>
      </c>
      <c r="C16" s="32"/>
      <c r="D16" s="4"/>
      <c r="E16" s="5"/>
      <c r="F16" s="5"/>
      <c r="G16" s="5"/>
      <c r="H16" s="5"/>
      <c r="I16" s="5"/>
      <c r="J16" s="5"/>
      <c r="K16" s="5"/>
      <c r="L16" s="5"/>
      <c r="M16" s="5"/>
    </row>
    <row r="17" spans="1:13" ht="18" customHeight="1" x14ac:dyDescent="0.3">
      <c r="A17" s="33"/>
      <c r="B17" s="34" t="s">
        <v>2</v>
      </c>
      <c r="C17" s="14">
        <f>20250+1030</f>
        <v>21280</v>
      </c>
      <c r="D17" s="4"/>
      <c r="E17" s="5"/>
      <c r="F17" s="5"/>
      <c r="G17" s="5"/>
      <c r="H17" s="5"/>
      <c r="I17" s="5"/>
      <c r="J17" s="5"/>
      <c r="K17" s="5"/>
      <c r="L17" s="5"/>
      <c r="M17" s="5"/>
    </row>
    <row r="18" spans="1:13" ht="18" customHeight="1" x14ac:dyDescent="0.3">
      <c r="A18" s="33"/>
      <c r="B18" s="34" t="s">
        <v>30</v>
      </c>
      <c r="C18" s="14">
        <f>11730+920</f>
        <v>12650</v>
      </c>
      <c r="D18" s="4"/>
      <c r="E18" s="5"/>
      <c r="F18" s="5"/>
      <c r="G18" s="5"/>
      <c r="H18" s="5"/>
      <c r="I18" s="5"/>
      <c r="J18" s="5"/>
      <c r="K18" s="5"/>
      <c r="L18" s="5"/>
      <c r="M18" s="5"/>
    </row>
    <row r="19" spans="1:13" ht="18" customHeight="1" x14ac:dyDescent="0.3">
      <c r="A19" s="33"/>
      <c r="B19" s="34" t="s">
        <v>3</v>
      </c>
      <c r="C19" s="14">
        <v>5170</v>
      </c>
      <c r="D19" s="4"/>
      <c r="E19" s="5"/>
      <c r="F19" s="5"/>
      <c r="G19" s="5"/>
      <c r="H19" s="5"/>
      <c r="I19" s="5"/>
      <c r="J19" s="5"/>
      <c r="K19" s="5"/>
      <c r="L19" s="5"/>
      <c r="M19" s="5"/>
    </row>
    <row r="20" spans="1:13" ht="18" customHeight="1" x14ac:dyDescent="0.3">
      <c r="A20" s="33"/>
      <c r="B20" s="34" t="s">
        <v>4</v>
      </c>
      <c r="C20" s="14">
        <v>2981</v>
      </c>
      <c r="D20" s="4"/>
      <c r="E20" s="5"/>
      <c r="F20" s="5"/>
      <c r="G20" s="5"/>
      <c r="H20" s="5"/>
      <c r="I20" s="5"/>
      <c r="J20" s="5"/>
      <c r="K20" s="5"/>
      <c r="L20" s="5"/>
      <c r="M20" s="5"/>
    </row>
    <row r="21" spans="1:13" ht="18" customHeight="1" x14ac:dyDescent="0.3">
      <c r="A21" s="33"/>
      <c r="B21" s="34" t="s">
        <v>5</v>
      </c>
      <c r="C21" s="14">
        <v>1348</v>
      </c>
      <c r="D21" s="4"/>
      <c r="E21" s="5"/>
      <c r="F21" s="5"/>
      <c r="G21" s="5"/>
      <c r="H21" s="5"/>
      <c r="I21" s="5"/>
      <c r="J21" s="5"/>
      <c r="K21" s="5"/>
      <c r="L21" s="5"/>
      <c r="M21" s="5"/>
    </row>
    <row r="22" spans="1:13" ht="18" customHeight="1" x14ac:dyDescent="0.3">
      <c r="A22" s="33"/>
      <c r="B22" s="34" t="s">
        <v>6</v>
      </c>
      <c r="C22" s="14">
        <v>250</v>
      </c>
      <c r="D22" s="4"/>
      <c r="E22" s="5"/>
      <c r="F22" s="5"/>
      <c r="G22" s="5"/>
      <c r="H22" s="5"/>
      <c r="I22" s="5"/>
      <c r="J22" s="5"/>
      <c r="K22" s="5"/>
      <c r="L22" s="5"/>
      <c r="M22" s="5"/>
    </row>
    <row r="23" spans="1:13" ht="18" customHeight="1" x14ac:dyDescent="0.3">
      <c r="A23" s="33"/>
      <c r="B23" s="34" t="s">
        <v>7</v>
      </c>
      <c r="C23" s="14">
        <v>250</v>
      </c>
      <c r="D23" s="35">
        <f>SUM(C17:C23)</f>
        <v>43929</v>
      </c>
      <c r="E23" s="5"/>
      <c r="F23" s="5"/>
      <c r="G23" s="5"/>
      <c r="H23" s="5"/>
      <c r="I23" s="5"/>
      <c r="J23" s="5"/>
      <c r="K23" s="5"/>
      <c r="L23" s="5"/>
      <c r="M23" s="5"/>
    </row>
    <row r="24" spans="1:13" ht="18" customHeight="1" x14ac:dyDescent="0.3">
      <c r="A24" s="33"/>
      <c r="B24" s="36" t="s">
        <v>24</v>
      </c>
      <c r="C24" s="14"/>
      <c r="D24" s="4"/>
      <c r="E24" s="5"/>
      <c r="F24" s="5"/>
      <c r="G24" s="5"/>
      <c r="H24" s="5"/>
      <c r="I24" s="5"/>
      <c r="J24" s="5"/>
      <c r="K24" s="5"/>
      <c r="L24" s="5"/>
      <c r="M24" s="5"/>
    </row>
    <row r="25" spans="1:13" ht="18" customHeight="1" x14ac:dyDescent="0.3">
      <c r="A25" s="33"/>
      <c r="B25" s="34" t="s">
        <v>34</v>
      </c>
      <c r="C25" s="14">
        <v>816</v>
      </c>
      <c r="D25" s="4"/>
      <c r="E25" s="5"/>
      <c r="F25" s="5"/>
      <c r="G25" s="5"/>
      <c r="H25" s="5"/>
      <c r="I25" s="5"/>
      <c r="J25" s="5"/>
      <c r="K25" s="5"/>
      <c r="L25" s="5"/>
      <c r="M25" s="5"/>
    </row>
    <row r="26" spans="1:13" ht="18" customHeight="1" x14ac:dyDescent="0.3">
      <c r="A26" s="33"/>
      <c r="B26" s="34" t="s">
        <v>43</v>
      </c>
      <c r="C26" s="14">
        <v>9640</v>
      </c>
      <c r="D26" s="4"/>
      <c r="E26" s="5"/>
      <c r="F26" s="5"/>
      <c r="G26" s="5"/>
      <c r="H26" s="5"/>
      <c r="I26" s="5"/>
      <c r="J26" s="5"/>
      <c r="K26" s="5"/>
      <c r="L26" s="5"/>
      <c r="M26" s="5"/>
    </row>
    <row r="27" spans="1:13" ht="18" customHeight="1" x14ac:dyDescent="0.3">
      <c r="A27" s="33"/>
      <c r="B27" s="37" t="s">
        <v>8</v>
      </c>
      <c r="C27" s="14">
        <v>4076.5</v>
      </c>
      <c r="D27" s="4"/>
      <c r="E27" s="4"/>
      <c r="F27" s="4"/>
      <c r="G27" s="4"/>
      <c r="H27" s="5"/>
      <c r="I27" s="5"/>
      <c r="J27" s="5"/>
      <c r="K27" s="5"/>
      <c r="L27" s="5"/>
      <c r="M27" s="5"/>
    </row>
    <row r="28" spans="1:13" ht="18" customHeight="1" x14ac:dyDescent="0.3">
      <c r="A28" s="33"/>
      <c r="B28" s="37" t="s">
        <v>9</v>
      </c>
      <c r="C28" s="14">
        <v>4400</v>
      </c>
      <c r="D28" s="4"/>
      <c r="E28" s="10"/>
      <c r="F28" s="5"/>
      <c r="G28" s="5"/>
      <c r="H28" s="5"/>
      <c r="I28" s="5"/>
      <c r="J28" s="5"/>
      <c r="K28" s="5"/>
      <c r="L28" s="5"/>
      <c r="M28" s="5"/>
    </row>
    <row r="29" spans="1:13" ht="18" customHeight="1" x14ac:dyDescent="0.3">
      <c r="A29" s="33"/>
      <c r="B29" s="37" t="s">
        <v>37</v>
      </c>
      <c r="C29" s="14">
        <v>5760</v>
      </c>
      <c r="D29" s="4"/>
      <c r="E29" s="10"/>
      <c r="F29" s="5"/>
      <c r="G29" s="5"/>
      <c r="H29" s="5"/>
      <c r="I29" s="5"/>
      <c r="J29" s="5"/>
      <c r="K29" s="5"/>
      <c r="L29" s="5"/>
      <c r="M29" s="5"/>
    </row>
    <row r="30" spans="1:13" ht="18" customHeight="1" x14ac:dyDescent="0.3">
      <c r="A30" s="33"/>
      <c r="B30" s="37" t="s">
        <v>35</v>
      </c>
      <c r="C30" s="14">
        <v>5964.2</v>
      </c>
      <c r="D30" s="4"/>
      <c r="E30" s="5"/>
      <c r="F30" s="5"/>
      <c r="G30" s="5"/>
      <c r="H30" s="5"/>
      <c r="I30" s="5"/>
      <c r="J30" s="5"/>
      <c r="K30" s="5"/>
      <c r="L30" s="5"/>
      <c r="M30" s="5"/>
    </row>
    <row r="31" spans="1:13" ht="18" customHeight="1" x14ac:dyDescent="0.3">
      <c r="A31" s="33"/>
      <c r="B31" s="37" t="s">
        <v>10</v>
      </c>
      <c r="C31" s="14">
        <v>250</v>
      </c>
      <c r="D31" s="4"/>
      <c r="E31" s="5"/>
      <c r="F31" s="5"/>
      <c r="G31" s="5"/>
      <c r="H31" s="5"/>
      <c r="I31" s="5"/>
      <c r="J31" s="5"/>
      <c r="K31" s="5"/>
      <c r="L31" s="5"/>
      <c r="M31" s="5"/>
    </row>
    <row r="32" spans="1:13" ht="18" customHeight="1" x14ac:dyDescent="0.3">
      <c r="A32" s="33"/>
      <c r="B32" s="37" t="s">
        <v>11</v>
      </c>
      <c r="C32" s="14">
        <v>1500</v>
      </c>
      <c r="D32" s="4"/>
      <c r="E32" s="5"/>
      <c r="F32" s="5"/>
      <c r="G32" s="5"/>
      <c r="H32" s="5"/>
      <c r="I32" s="5"/>
      <c r="J32" s="5"/>
      <c r="K32" s="5"/>
      <c r="L32" s="5"/>
      <c r="M32" s="5"/>
    </row>
    <row r="33" spans="1:13" ht="18" customHeight="1" x14ac:dyDescent="0.3">
      <c r="A33" s="33"/>
      <c r="B33" s="37" t="s">
        <v>20</v>
      </c>
      <c r="C33" s="14">
        <v>1620</v>
      </c>
      <c r="D33" s="4"/>
      <c r="E33" s="5"/>
      <c r="F33" s="5"/>
      <c r="G33" s="5"/>
      <c r="H33" s="5"/>
      <c r="I33" s="5"/>
      <c r="J33" s="5"/>
      <c r="K33" s="5"/>
      <c r="L33" s="5"/>
      <c r="M33" s="5"/>
    </row>
    <row r="34" spans="1:13" ht="18" customHeight="1" x14ac:dyDescent="0.3">
      <c r="A34" s="33"/>
      <c r="B34" s="37" t="s">
        <v>39</v>
      </c>
      <c r="C34" s="14">
        <v>2650</v>
      </c>
      <c r="D34" s="4"/>
      <c r="E34" s="5"/>
      <c r="F34" s="5"/>
      <c r="G34" s="5"/>
      <c r="H34" s="5"/>
      <c r="I34" s="5"/>
      <c r="J34" s="5"/>
      <c r="K34" s="5"/>
      <c r="L34" s="5"/>
      <c r="M34" s="5"/>
    </row>
    <row r="35" spans="1:13" ht="18" customHeight="1" x14ac:dyDescent="0.3">
      <c r="A35" s="33"/>
      <c r="B35" s="38" t="s">
        <v>29</v>
      </c>
      <c r="C35" s="14">
        <v>68794</v>
      </c>
      <c r="D35" s="4"/>
      <c r="E35" s="5"/>
      <c r="F35" s="5"/>
      <c r="G35" s="5"/>
      <c r="H35" s="5"/>
      <c r="I35" s="5"/>
      <c r="J35" s="5"/>
      <c r="K35" s="5"/>
      <c r="L35" s="5"/>
      <c r="M35" s="5"/>
    </row>
    <row r="36" spans="1:13" ht="18" customHeight="1" x14ac:dyDescent="0.3">
      <c r="A36" s="33"/>
      <c r="B36" s="37" t="s">
        <v>14</v>
      </c>
      <c r="C36" s="14">
        <v>4556</v>
      </c>
      <c r="D36" s="35">
        <f>SUM(C25:C36)</f>
        <v>110026.7</v>
      </c>
      <c r="E36" s="5"/>
      <c r="F36" s="5"/>
      <c r="G36" s="5"/>
      <c r="H36" s="5"/>
      <c r="I36" s="5"/>
      <c r="J36" s="5"/>
      <c r="K36" s="5"/>
      <c r="L36" s="5"/>
      <c r="M36" s="5"/>
    </row>
    <row r="37" spans="1:13" ht="18" customHeight="1" x14ac:dyDescent="0.3">
      <c r="A37" s="33"/>
      <c r="B37" s="39" t="s">
        <v>18</v>
      </c>
      <c r="C37" s="40">
        <f>SUM(C17:C36)</f>
        <v>153955.70000000001</v>
      </c>
      <c r="D37" s="17"/>
      <c r="E37" s="5"/>
      <c r="F37" s="5"/>
      <c r="G37" s="5"/>
      <c r="H37" s="5"/>
      <c r="I37" s="5"/>
      <c r="J37" s="5"/>
      <c r="K37" s="5"/>
      <c r="L37" s="5"/>
      <c r="M37" s="5"/>
    </row>
    <row r="38" spans="1:13" ht="18" customHeight="1" x14ac:dyDescent="0.3">
      <c r="A38" s="41"/>
      <c r="B38" s="37"/>
      <c r="C38" s="22"/>
      <c r="D38" s="17"/>
      <c r="E38" s="5"/>
      <c r="F38" s="5"/>
      <c r="G38" s="5"/>
      <c r="H38" s="5"/>
      <c r="I38" s="5"/>
      <c r="J38" s="5"/>
      <c r="K38" s="5"/>
      <c r="L38" s="5"/>
      <c r="M38" s="5"/>
    </row>
    <row r="39" spans="1:13" ht="35.4" customHeight="1" x14ac:dyDescent="0.3">
      <c r="A39" s="33" t="s">
        <v>19</v>
      </c>
      <c r="B39" s="38" t="s">
        <v>44</v>
      </c>
      <c r="C39" s="14">
        <v>5900</v>
      </c>
      <c r="D39" s="4"/>
      <c r="E39" s="5"/>
      <c r="F39" s="5"/>
      <c r="G39" s="5"/>
      <c r="H39" s="5"/>
      <c r="I39" s="5"/>
      <c r="J39" s="5"/>
      <c r="K39" s="5"/>
      <c r="L39" s="5"/>
      <c r="M39" s="5"/>
    </row>
    <row r="40" spans="1:13" ht="18" customHeight="1" x14ac:dyDescent="0.3">
      <c r="A40" s="33"/>
      <c r="B40" s="42" t="s">
        <v>22</v>
      </c>
      <c r="C40" s="14">
        <f>700+600+300+500+1750+1000+500+1100+600+1800+250+200+500</f>
        <v>9800</v>
      </c>
      <c r="D40" s="4"/>
      <c r="E40" s="5"/>
      <c r="F40" s="5"/>
      <c r="G40" s="5"/>
      <c r="H40" s="5"/>
      <c r="I40" s="5"/>
      <c r="J40" s="5"/>
      <c r="K40" s="5"/>
      <c r="L40" s="5"/>
      <c r="M40" s="5"/>
    </row>
    <row r="41" spans="1:13" ht="18" customHeight="1" x14ac:dyDescent="0.3">
      <c r="A41" s="33"/>
      <c r="B41" s="42" t="s">
        <v>31</v>
      </c>
      <c r="C41" s="14">
        <v>11000</v>
      </c>
      <c r="D41" s="4"/>
      <c r="E41" s="5"/>
      <c r="F41" s="5"/>
      <c r="G41" s="5"/>
      <c r="H41" s="5"/>
      <c r="I41" s="5"/>
      <c r="J41" s="5"/>
      <c r="K41" s="5"/>
      <c r="L41" s="5"/>
      <c r="M41" s="5"/>
    </row>
    <row r="42" spans="1:13" ht="18" customHeight="1" x14ac:dyDescent="0.3">
      <c r="A42" s="33"/>
      <c r="B42" s="42" t="s">
        <v>32</v>
      </c>
      <c r="C42" s="14">
        <v>16000</v>
      </c>
      <c r="D42" s="4"/>
      <c r="E42" s="5"/>
      <c r="F42" s="5"/>
      <c r="G42" s="5"/>
      <c r="H42" s="5"/>
      <c r="I42" s="5"/>
      <c r="J42" s="5"/>
      <c r="K42" s="5"/>
      <c r="L42" s="5"/>
      <c r="M42" s="5"/>
    </row>
    <row r="43" spans="1:13" ht="32.4" customHeight="1" x14ac:dyDescent="0.3">
      <c r="A43" s="33"/>
      <c r="B43" s="43" t="s">
        <v>36</v>
      </c>
      <c r="C43" s="14">
        <v>5000</v>
      </c>
      <c r="D43" s="4"/>
      <c r="E43" s="5"/>
      <c r="F43" s="5"/>
      <c r="G43" s="5"/>
      <c r="H43" s="5"/>
      <c r="I43" s="5"/>
      <c r="J43" s="5"/>
      <c r="K43" s="5"/>
      <c r="L43" s="5"/>
      <c r="M43" s="5"/>
    </row>
    <row r="44" spans="1:13" ht="18" customHeight="1" x14ac:dyDescent="0.3">
      <c r="A44" s="33"/>
      <c r="B44" s="43" t="s">
        <v>41</v>
      </c>
      <c r="C44" s="14">
        <v>3000</v>
      </c>
      <c r="D44" s="4"/>
      <c r="E44" s="5"/>
      <c r="F44" s="5"/>
      <c r="G44" s="5"/>
      <c r="H44" s="5"/>
      <c r="I44" s="5"/>
      <c r="J44" s="5"/>
      <c r="K44" s="5"/>
      <c r="L44" s="5"/>
      <c r="M44" s="5"/>
    </row>
    <row r="45" spans="1:13" ht="18" customHeight="1" x14ac:dyDescent="0.3">
      <c r="A45" s="33"/>
      <c r="B45" s="43" t="s">
        <v>40</v>
      </c>
      <c r="C45" s="14">
        <v>3000</v>
      </c>
      <c r="D45" s="4"/>
      <c r="E45" s="5"/>
      <c r="F45" s="5"/>
      <c r="G45" s="5"/>
      <c r="H45" s="5"/>
      <c r="I45" s="5"/>
      <c r="J45" s="5"/>
      <c r="K45" s="5"/>
      <c r="L45" s="5"/>
      <c r="M45" s="5"/>
    </row>
    <row r="46" spans="1:13" ht="18" customHeight="1" x14ac:dyDescent="0.3">
      <c r="A46" s="44"/>
      <c r="B46" s="45" t="s">
        <v>21</v>
      </c>
      <c r="C46" s="46">
        <f>SUM(C39:C45)</f>
        <v>53700</v>
      </c>
      <c r="D46" s="17"/>
      <c r="E46" s="5"/>
      <c r="F46" s="5"/>
      <c r="G46" s="5"/>
      <c r="H46" s="5"/>
      <c r="I46" s="5"/>
      <c r="J46" s="5"/>
      <c r="K46" s="5"/>
      <c r="L46" s="5"/>
      <c r="M46" s="5"/>
    </row>
    <row r="47" spans="1:13" ht="18" customHeight="1" x14ac:dyDescent="0.3">
      <c r="C47" s="4"/>
      <c r="D47" s="4"/>
      <c r="E47" s="5"/>
      <c r="F47" s="5"/>
      <c r="G47" s="5"/>
      <c r="H47" s="5"/>
      <c r="I47" s="5"/>
      <c r="J47" s="5"/>
      <c r="K47" s="5"/>
      <c r="L47" s="5"/>
      <c r="M47" s="5"/>
    </row>
    <row r="48" spans="1:13" ht="18" customHeight="1" x14ac:dyDescent="0.3"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</row>
    <row r="49" spans="3:13" ht="18" customHeight="1" x14ac:dyDescent="0.3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3:13" ht="18" customHeight="1" x14ac:dyDescent="0.3"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3:13" x14ac:dyDescent="0.3">
      <c r="D51" s="5"/>
      <c r="E51" s="5"/>
      <c r="F51" s="5"/>
      <c r="G51" s="5"/>
      <c r="H51" s="5"/>
      <c r="I51" s="5"/>
      <c r="J51" s="5"/>
      <c r="K51" s="5"/>
      <c r="L51" s="5"/>
      <c r="M51" s="5"/>
    </row>
  </sheetData>
  <mergeCells count="5">
    <mergeCell ref="A39:A46"/>
    <mergeCell ref="A4:A8"/>
    <mergeCell ref="A2:B2"/>
    <mergeCell ref="A16:A37"/>
    <mergeCell ref="A10:A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7"/>
  <sheetViews>
    <sheetView tabSelected="1" workbookViewId="0">
      <selection activeCell="E25" sqref="E25"/>
    </sheetView>
  </sheetViews>
  <sheetFormatPr defaultRowHeight="14.4" x14ac:dyDescent="0.3"/>
  <cols>
    <col min="1" max="1" width="33.44140625" customWidth="1"/>
    <col min="2" max="2" width="13" customWidth="1"/>
    <col min="3" max="3" width="9.44140625" bestFit="1" customWidth="1"/>
  </cols>
  <sheetData>
    <row r="5" spans="1:3" ht="19.95" customHeight="1" x14ac:dyDescent="0.3">
      <c r="A5" s="53" t="s">
        <v>45</v>
      </c>
      <c r="B5" s="54" t="s">
        <v>12</v>
      </c>
      <c r="C5" s="55" t="s">
        <v>50</v>
      </c>
    </row>
    <row r="6" spans="1:3" ht="19.95" customHeight="1" x14ac:dyDescent="0.3">
      <c r="A6" s="2" t="s">
        <v>46</v>
      </c>
      <c r="B6" s="51">
        <v>43929</v>
      </c>
      <c r="C6" s="52">
        <f>B6/$B$9*100</f>
        <v>21.154728716813455</v>
      </c>
    </row>
    <row r="7" spans="1:3" ht="19.95" customHeight="1" x14ac:dyDescent="0.3">
      <c r="A7" s="1" t="s">
        <v>47</v>
      </c>
      <c r="B7" s="49">
        <v>110026.7</v>
      </c>
      <c r="C7" s="50">
        <f t="shared" ref="C7:C8" si="0">B7/$B$9*100</f>
        <v>52.985157643156434</v>
      </c>
    </row>
    <row r="8" spans="1:3" ht="19.95" customHeight="1" x14ac:dyDescent="0.3">
      <c r="A8" s="1" t="s">
        <v>48</v>
      </c>
      <c r="B8" s="49">
        <v>53700</v>
      </c>
      <c r="C8" s="50">
        <f t="shared" si="0"/>
        <v>25.860113640030107</v>
      </c>
    </row>
    <row r="9" spans="1:3" ht="19.95" customHeight="1" x14ac:dyDescent="0.3">
      <c r="A9" s="56" t="s">
        <v>49</v>
      </c>
      <c r="B9" s="57">
        <f>SUM(B6:B8)</f>
        <v>207655.7</v>
      </c>
      <c r="C9" s="58">
        <f>SUM(C6:C8)</f>
        <v>100</v>
      </c>
    </row>
    <row r="14" spans="1:3" ht="15" customHeight="1" x14ac:dyDescent="0.25"/>
    <row r="27" ht="15" customHeight="1" x14ac:dyDescent="0.3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2022</vt:lpstr>
      <vt:lpstr>grafika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Marie Jedličková</cp:lastModifiedBy>
  <cp:lastPrinted>2021-12-08T09:23:29Z</cp:lastPrinted>
  <dcterms:created xsi:type="dcterms:W3CDTF">2018-11-15T16:08:25Z</dcterms:created>
  <dcterms:modified xsi:type="dcterms:W3CDTF">2021-12-08T09:25:09Z</dcterms:modified>
</cp:coreProperties>
</file>